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30" windowHeight="12630"/>
  </bookViews>
  <sheets>
    <sheet name="贵州省2018年拟向民间资本推介重点领域项目表" sheetId="4" r:id="rId1"/>
    <sheet name="Sheet2" sheetId="2" r:id="rId2"/>
    <sheet name="Sheet3" sheetId="3" r:id="rId3"/>
  </sheets>
  <definedNames>
    <definedName name="_xlnm._FilterDatabase" localSheetId="0" hidden="1">贵州省2018年拟向民间资本推介重点领域项目表!$A$4:$O$98</definedName>
    <definedName name="_xlnm.Print_Titles" localSheetId="0">贵州省2018年拟向民间资本推介重点领域项目表!$4:$5</definedName>
    <definedName name="_xlnm.Print_Area" localSheetId="0">贵州省2018年拟向民间资本推介重点领域项目表!$A$1:$O$98</definedName>
  </definedNames>
  <calcPr calcId="144525"/>
</workbook>
</file>

<file path=xl/sharedStrings.xml><?xml version="1.0" encoding="utf-8"?>
<sst xmlns="http://schemas.openxmlformats.org/spreadsheetml/2006/main" count="504">
  <si>
    <t>附件</t>
  </si>
  <si>
    <t>贵州省2018年第二批重大民间投资项目工程包</t>
  </si>
  <si>
    <t>序号</t>
  </si>
  <si>
    <t>项目名称</t>
  </si>
  <si>
    <t>项目类型
（存量/新建）</t>
  </si>
  <si>
    <t>项目所属行业</t>
  </si>
  <si>
    <t>项目所在地</t>
  </si>
  <si>
    <t>建设内容及规模</t>
  </si>
  <si>
    <t>项目估算总投资</t>
  </si>
  <si>
    <t>拟引入民间资本规模</t>
  </si>
  <si>
    <t>项目进展情况</t>
  </si>
  <si>
    <t>是否拟由民间资本控股</t>
  </si>
  <si>
    <t>支持方式</t>
  </si>
  <si>
    <t>回报方式</t>
  </si>
  <si>
    <t>项目联系人</t>
  </si>
  <si>
    <t>联系手机</t>
  </si>
  <si>
    <t>备注</t>
  </si>
  <si>
    <t>合计（82项）</t>
  </si>
  <si>
    <t>贵阳市（5项）</t>
  </si>
  <si>
    <t>贵阳奥体二期</t>
  </si>
  <si>
    <t>新建</t>
  </si>
  <si>
    <t>体育</t>
  </si>
  <si>
    <t>贵阳市观山湖区</t>
  </si>
  <si>
    <t>12000座综合体育馆.3000座跳水游泳馆、网球训练基地网球中心（3000座观众坐席的决赛场、2片半决赛场、14片室外网球场）配套设施建设：运动员公寓、新闻发布中心、体育商业配套设施及地下停车场等。</t>
  </si>
  <si>
    <t>土地已落实，未确定资金投入的建设模式。</t>
  </si>
  <si>
    <t>建设模式确定后与民间资本协商</t>
  </si>
  <si>
    <t>政策支持</t>
  </si>
  <si>
    <t>使用者付费</t>
  </si>
  <si>
    <t>李书瑶</t>
  </si>
  <si>
    <t>13885064664</t>
  </si>
  <si>
    <t>云岩区六广门体育文化综合体及周边棚户区改造项目</t>
  </si>
  <si>
    <t>保障性安居工程</t>
  </si>
  <si>
    <t>贵阳市云岩区</t>
  </si>
  <si>
    <t>棚户区改造、体育综合体、足球场及其他配套基础设施；项目总建筑面积402489.73平方米、其中地上建筑面积226114.99平方米、地下178174.74平方米。</t>
  </si>
  <si>
    <t>云岩区发展改革局：云发改投资〔2017〕121号；贵阳市国土资源局云岩分局：云国土资〔2017〕189号；贵阳市环境保护局：筑环表〔2017〕143号；已获规划、住建总图会签。目前已设备进场并进行基础开挖工作。</t>
  </si>
  <si>
    <t>是</t>
  </si>
  <si>
    <t>资金支持</t>
  </si>
  <si>
    <t>按股权比例对利润按照现金和资产两种方式进行分配</t>
  </si>
  <si>
    <t>张恩旗</t>
  </si>
  <si>
    <t>13985472838</t>
  </si>
  <si>
    <t>贵阳市云岩区盐务街特色创新功能区棚户区改造项目</t>
  </si>
  <si>
    <t>建设规模：总用地面积34424㎡，总建筑面积270263.48㎡。建设内容包括棚户区改造326户、医疗综合体、商业综合体、文化公园等及其他配套基础设施。</t>
  </si>
  <si>
    <t>目前已设备进场并进行基础开挖工作。</t>
  </si>
  <si>
    <t>黄新</t>
  </si>
  <si>
    <t>13984825920</t>
  </si>
  <si>
    <t>清镇市暗流河旅游基础设施建设项目</t>
  </si>
  <si>
    <t>旅游</t>
  </si>
  <si>
    <t>贵阳市清镇市</t>
  </si>
  <si>
    <t>建设大湾溶洞、羊皮洞瀑布、温泉、地下河、天坑、天窗、盲谷、漏斗、峡谷等，主要风景旅游资源，规划范围35平方公里，含大型5A级景区和配套，以及用于旅游配套的康养小镇、旅游商街等业态。</t>
  </si>
  <si>
    <t>正在开展前期工作。</t>
  </si>
  <si>
    <t>黄国</t>
  </si>
  <si>
    <t>清镇市凹河旅游基础设施建设项目</t>
  </si>
  <si>
    <t>游客接待服务中心、观光电梯、玻璃栈道、玻璃瞭望台、绝壁小火车、崖顶花海、游船码头、帐篷酒店、温泉泡池、凹河村沿河基础设施改造、民俗风情商业街、凹河水系保护开发（10公里范围内）、悬崖酒店、极限运动、精品民宿整体开发与市场运作、凹河水系全区域保护开发，停车场一、二期。</t>
  </si>
  <si>
    <t>遵义市（9项）</t>
  </si>
  <si>
    <t>汇川区李家湾物流园区建设项目</t>
  </si>
  <si>
    <t>工业</t>
  </si>
  <si>
    <t>遵义市汇川区</t>
  </si>
  <si>
    <t>项目占地约4000亩，项目分三期实施，主要建设铁路专用线改造、钢铁交易市场、粮油交易市场及相关配套设施建设等。</t>
  </si>
  <si>
    <t>已与航天实业签订框架实施方案，并完成可行性研究报告、规划方案。</t>
  </si>
  <si>
    <t>收益分红</t>
  </si>
  <si>
    <t>李炎哲</t>
  </si>
  <si>
    <t>经开区电子产业标准化厂房建设项目</t>
  </si>
  <si>
    <t>遵义市南部新区</t>
  </si>
  <si>
    <t>规划用地面积394214.8平方米，总建筑面积466762平方米，容积率1.10,建筑密度47.9%，绿化率10%。</t>
  </si>
  <si>
    <t>已完成可研批复、初设批复、用地预、土地出让合同、用地规划许可证、工程规划许可证、使用林地审核同意书</t>
  </si>
  <si>
    <t>否</t>
  </si>
  <si>
    <t>租赁厂房</t>
  </si>
  <si>
    <t>生产经营收入</t>
  </si>
  <si>
    <t>曾佳云</t>
  </si>
  <si>
    <t>绥阳县卧龙湖水上运动中心体旅融合项目</t>
  </si>
  <si>
    <t>存量+新建</t>
  </si>
  <si>
    <t>遵义市绥阳县</t>
  </si>
  <si>
    <t>以水上运动、休闲体验、养生度假、旅游观光于一体，按照4A级景区打造体旅融合项目。主要建设内容为游客接待中心、度假酒店、停车场、公共厕所、水上运动基础设施、道路等配套基础设施。</t>
  </si>
  <si>
    <t>已完成水上运动中心项目建设</t>
  </si>
  <si>
    <t>招商引资政策支持</t>
  </si>
  <si>
    <t>经营收入</t>
  </si>
  <si>
    <t>向东</t>
  </si>
  <si>
    <t>桐梓·兴茂国际旅游度假区</t>
  </si>
  <si>
    <t>遵义市桐梓县</t>
  </si>
  <si>
    <t>占地8685亩，总建筑面积为465万平方。</t>
  </si>
  <si>
    <t>前期工作已完成，施工队也进场</t>
  </si>
  <si>
    <t>政府支持</t>
  </si>
  <si>
    <t>运营收入</t>
  </si>
  <si>
    <t>陈小平</t>
  </si>
  <si>
    <t>13765959670</t>
  </si>
  <si>
    <t>务川县桃符温泉主题休闲康养中心</t>
  </si>
  <si>
    <t>养老</t>
  </si>
  <si>
    <t>遵义市务川县</t>
  </si>
  <si>
    <r>
      <rPr>
        <sz val="10"/>
        <rFont val="宋体"/>
        <charset val="134"/>
      </rPr>
      <t>温</t>
    </r>
    <r>
      <rPr>
        <sz val="10"/>
        <color rgb="FF000000"/>
        <rFont val="宋体"/>
        <charset val="134"/>
      </rPr>
      <t>泉休闲康养中心建筑45223平方米，建设内容包括温泉酒店，水舞剧场，民俗博物馆，豪华客房，山顶温泉酒店，温泉商街，山顶会所及其他相关配套设施；养老健康区建筑50245平方米， 建设内容包括田园养生风情酒店，大健康养生社区，养老健康中心， 养生民居， 养生田园及其他相关配套工程；休闲度假区，建设内容包括古银博物馆，古银文化街，休闲文化长廊，传统文化商街，悬壁度假屋，河滩民宿，粮仓酒店及其他相关配套工程；化工厂改造区，建设内容包括文化创意中心，信息中心，景观绿化、硬化铺装和停车场；桃符文化村风貌提升，建设内容包括民居改造提升，山体景观步道及绿化景观工程；北入口特色村寨服务区，建设内容包括体验村寨，信息中心以其他景观绿化工程。</t>
    </r>
  </si>
  <si>
    <t>可研阶段</t>
  </si>
  <si>
    <t>利益分红</t>
  </si>
  <si>
    <t>田仁康</t>
  </si>
  <si>
    <t>湄潭县云贵山景区建设项目</t>
  </si>
  <si>
    <t>存量</t>
  </si>
  <si>
    <t>遵义市湄潭县</t>
  </si>
  <si>
    <t>景区大门建设，游客中心及停车场2个；占地29290亩、库容140万立方米小型水库建设及周边绿化；观光公路建设及绿化14.3千米；沿线樱花谷打造约1500亩。</t>
  </si>
  <si>
    <t>正在建设景区停车场</t>
  </si>
  <si>
    <t xml:space="preserve">马奔腾 </t>
  </si>
  <si>
    <t>凤冈县进化镇万亩现代农业观光园</t>
  </si>
  <si>
    <t>农业</t>
  </si>
  <si>
    <t>遵义市凤冈县</t>
  </si>
  <si>
    <t>占地面积10000亩，建设面积98625平方配套设施建，路面硬化、观光小路、接待中心、游客服务中心、公共厕所、宾馆酒店等。</t>
  </si>
  <si>
    <t>前期谋划阶段</t>
  </si>
  <si>
    <t>产业扶持</t>
  </si>
  <si>
    <t>安刚</t>
  </si>
  <si>
    <t>18934408666</t>
  </si>
  <si>
    <t>习水县三岔河丹霞谷景区</t>
  </si>
  <si>
    <t>遵义市习水县</t>
  </si>
  <si>
    <t>景区一期二期基础设施、景观打造。</t>
  </si>
  <si>
    <t>规划中</t>
  </si>
  <si>
    <t>政策、资金支持</t>
  </si>
  <si>
    <t>可行性缺口补贴</t>
  </si>
  <si>
    <t>杨伦平</t>
  </si>
  <si>
    <t>仁怀市白酒废水治理项目</t>
  </si>
  <si>
    <t>环境保护</t>
  </si>
  <si>
    <t>遵义市仁怀市</t>
  </si>
  <si>
    <t>包括苍龙白酒废水治理项目、名酒园区第一集中净水厂、名酒园区第三集中净水厂、二合陈家咀、二合石火炉、合马鲤鱼滩等6个已建存量项目。</t>
  </si>
  <si>
    <t>基本完工项目，通过PPP模式进行存量置换。目前正在开展资产评估工作。</t>
  </si>
  <si>
    <t>特许经营</t>
  </si>
  <si>
    <t>收费和政府可行性缺口补助方式弥补建设和经营成本，获得合理利润</t>
  </si>
  <si>
    <t>苏彬</t>
  </si>
  <si>
    <t>13885276390</t>
  </si>
  <si>
    <t>六盘水市（9项）</t>
  </si>
  <si>
    <t>盘州城市综合交通枢纽建设项目一期</t>
  </si>
  <si>
    <t>交通运输</t>
  </si>
  <si>
    <t>六盘水市盘州市</t>
  </si>
  <si>
    <t>一期（长途客运枢纽）用地面积62578.75㎡，建筑面积157993㎡，其中包含大巴车停车场42800㎡、站房建筑面积44550㎡、商业建筑面积14100㎡、社会停车场56543㎡。</t>
  </si>
  <si>
    <t>可行性研究报告批复已完成、初步设计方案编制完成。</t>
  </si>
  <si>
    <t>政策优惠</t>
  </si>
  <si>
    <t>特许经营、可行性缺口补贴</t>
  </si>
  <si>
    <t>王友勇；刘啸南</t>
  </si>
  <si>
    <t>13880892829；15519696804</t>
  </si>
  <si>
    <t>重点推介</t>
  </si>
  <si>
    <t xml:space="preserve">贵州盘北经济开发区物流园区建设项目 </t>
  </si>
  <si>
    <t>物流</t>
  </si>
  <si>
    <t>总建筑面积为559542平方米。</t>
  </si>
  <si>
    <t>正在编制规划。</t>
  </si>
  <si>
    <t>陈圣烨</t>
  </si>
  <si>
    <t>六盘水市盘州市低空航空小镇</t>
  </si>
  <si>
    <t>低空飞行培训基地、低空旅游体验中心以及低空飞行器的维修、维护基地等。</t>
  </si>
  <si>
    <t>可行性研究报告批复已完成、初步设计方案编制完成</t>
  </si>
  <si>
    <t>匹配资源，特许经营</t>
  </si>
  <si>
    <t>可行性缺口补助、可行性缺口补助+使用者付费</t>
  </si>
  <si>
    <t xml:space="preserve">邵伟成
</t>
  </si>
  <si>
    <t>0858-3839247</t>
  </si>
  <si>
    <t>六盘水市盘州市东盟物流产业园</t>
  </si>
  <si>
    <t>建筑面积为87572.3平方米，项目主要依托妥乐论坛以及同期举行的盘州东盟展洽会，开展盘州与东盟贸易。拟使用盘州高铁站游客中心作为盘州东盟国际贸易中心建设，参照宁波进口中心模式以及借力广西钦州保税港自营品牌蚂蚁洋货模式，邀请东盟国家开设国家馆，引进东盟商品。</t>
  </si>
  <si>
    <t>正在编制规划</t>
  </si>
  <si>
    <t>“中国凉都·生态水城”悠然山居乌蒙康养小镇建设项目</t>
  </si>
  <si>
    <t>六盘水市水城县</t>
  </si>
  <si>
    <t>项目总占地面积562公顷，建筑包括大健康:瑞士品牌医院疗养中心,占地公顷，森林空气+体验基地，占地100公顷，园艺疗法占地5公顷,高山药膳体验中心占地1公顷;大旅游板块:悠然山居高端酒店,占地40公顷，特色民宿，占地20公顷，龙潭峰徒步穿越，占地80公顷，北盘江峡谷漂流，占地40公顷，高空极限运动，占地10公顷，山地自行车，占地40公顷，山地班霍夫人大街，占地20公顷，山珍美食嘉年华，占地1公顷，高原七彩花廊，占地10公顷，大科技板块：高山珍稀植物种子资源库等。</t>
  </si>
  <si>
    <t>完成可研批复</t>
  </si>
  <si>
    <t>可行性缺口补助+使用者付费</t>
  </si>
  <si>
    <t>王莉</t>
  </si>
  <si>
    <t>水城红桥高新开发中心 PPP 项目（一期）</t>
  </si>
  <si>
    <t>重大市政工程</t>
  </si>
  <si>
    <t>总建筑面积为238278.00 ㎡，其中北区建筑面积 118678.00 ㎡，南区建筑面积为119600.00 ㎡。北区包括：办公楼、大数据办公中心、大数据商务接待中心、旅游产品展示推广中心、休闲服务配套、连廊公共空间、地下室建设运营；南区包括：专家公寓 、高新孵化中心、青少年活动中心、科技馆、金融服务中心、连廊公共空间、地下室建设运营。</t>
  </si>
  <si>
    <t>准备阶段。完成项目前期识别论证</t>
  </si>
  <si>
    <t>可行性缺口补助</t>
  </si>
  <si>
    <t>秦峰</t>
  </si>
  <si>
    <t>钟山区梅花山旅游景区集散中心</t>
  </si>
  <si>
    <t>六盘水市钟山区</t>
  </si>
  <si>
    <t>占地面积约30万平方米，地上建筑面积2.5万平方米，地下建筑面积12.5万平方米。主要包括梅花山景区游客服务中心、配套停车场、沿102省道道路及房屋综合整治，以及室外附属工程、场平工程、给排水、供配电、燃气、通讯及二次装置装修。</t>
  </si>
  <si>
    <t>正在完善项目前期工作</t>
  </si>
  <si>
    <t>程晨</t>
  </si>
  <si>
    <t>六盘水市钟山区大湾海嘎索道项目</t>
  </si>
  <si>
    <t>索道以大湾镇“大箐游客中心”为起点站、以“海嘎小镇”为中继站、以韭菜坪“顶峰停车场”为终点站，长度约3800米，垂直高差约500米。</t>
  </si>
  <si>
    <t>已完成可行性研究报告并完成备案，准备挂网招标。</t>
  </si>
  <si>
    <t>杨林</t>
  </si>
  <si>
    <t>钟山区新能源汽车充电基础设施及运营平台建设</t>
  </si>
  <si>
    <t>新能源汽车充电基础设施及运营平台建设。</t>
  </si>
  <si>
    <t>可研批复已审批，财政承受能力报告及物有所值报告已批复，正在完善项目其他前期工作。</t>
  </si>
  <si>
    <t>何海亮</t>
  </si>
  <si>
    <t>15685819288</t>
  </si>
  <si>
    <t>安顺市（11项）</t>
  </si>
  <si>
    <t>贵州省安顺市黄桶片区现代物流港</t>
  </si>
  <si>
    <t>安顺市普定县</t>
  </si>
  <si>
    <t>项目总占地面积1000亩，建设内容包含停车场、物流信息中心、城市配套建设等。</t>
  </si>
  <si>
    <t>两报告已获批复，实施方案已按市财政最新财承调整完毕，待市财政预审完成后即可报批。备案文号：2017-520422-59-03-225150审批部门：普定发改局可研批复：安发改经贸[2015]586号；环评批复：普环表审[2017]3号</t>
  </si>
  <si>
    <t>使用者付费+可行性缺口补助</t>
  </si>
  <si>
    <t>李国顺</t>
  </si>
  <si>
    <t>13007899123</t>
  </si>
  <si>
    <t>贵州安顺西部生态智谷项目</t>
  </si>
  <si>
    <t>科技</t>
  </si>
  <si>
    <t>安顺市西秀区</t>
  </si>
  <si>
    <t>总建筑面积20.4万平方米，包括会议中心、服务中心、科技展示街等。</t>
  </si>
  <si>
    <t>筹备项目前期工作</t>
  </si>
  <si>
    <t>经营性收入</t>
  </si>
  <si>
    <t>舒忠华</t>
  </si>
  <si>
    <t>18984111277</t>
  </si>
  <si>
    <t>西秀产业园区标准厂房（四期）建设项目</t>
  </si>
  <si>
    <t>建筑面积22万平方米。</t>
  </si>
  <si>
    <t>办理项目前期手续</t>
  </si>
  <si>
    <t>厂房出租</t>
  </si>
  <si>
    <t>西秀产业园区智能终端产业园建设项目</t>
  </si>
  <si>
    <t>总占地面积795亩，总建筑面积约37万平方米，依托园区产业科技园智能终端电子信息企业、天珑智能终端产业园、生态智谷发展优势，统筹建设智能终端产业园，建设集智能设备、穿戴设备研发生产基地，同时配套建设厂区道路、公寓住房等基础设施。</t>
  </si>
  <si>
    <t>项目建议书、用地、规划已完成</t>
  </si>
  <si>
    <t>土地增值，厂房出租</t>
  </si>
  <si>
    <t>张钰</t>
  </si>
  <si>
    <t>13885303567</t>
  </si>
  <si>
    <t>西秀产业园区军民融合产业园（1期/2期/3期）建设项目</t>
  </si>
  <si>
    <t>项目占地面积2020亩，容积率0.7，建筑面积约为942671.38平方米，建设军民融合产业园区1期/2期/3期，依托正在建设的贵州安大航空锻造有限责任公司民用航空环形锻件生产线建设项目、西秀区航空精铸及特种合金材料特色产业园，拟建新安航天器械材料产业园、通用航空基地及道路，及电讯、供水、排水等配套设施。</t>
  </si>
  <si>
    <t>西秀产业园区新医药大健康医养产业园建设项目</t>
  </si>
  <si>
    <t>医疗卫生</t>
  </si>
  <si>
    <t>总占地面积2071亩，总建筑面积约100万平方米，按照产业链整合延伸、配套分工和价值提升为原则，发展核心产业区、研发拓展区、配套服务区三个部分。具体建设项目包括：——核心产业区：规划面积80万平方米，是产业化主导区。——研发拓展区：规划面积15万平方米，内设研发中心、设计中心、检测中心、实验中心以及科技交流、技术培训、成果推广、新技术产品展示等分部，是新产品、新技术研发及企业孵化集聚区。——配套服务区：规划面积5万平方米。结合园区产业特点，构建集行政办公、商业服务、会议中心、金融通讯、市政公用等功能为一体的综合配套服务区，通过采取集中且适当分散的布局模式，进一步将城市生活、工作、休闲等多元化活动融入园区，激发园区活力，促进园区的繁荣发展。</t>
  </si>
  <si>
    <t>西秀区鹅项湖驿站、青普行馆及花间堂精品酒店项目</t>
  </si>
  <si>
    <t>总规划用地面积119820㎡。其中：鹅项湖驿站项目：该项目总规划用地面积73260㎡，总建筑面积11000㎡（其中酒店建筑面积6000㎡，配套服务建筑面积5000㎡）;青普行馆及花间堂精品酒店项目：项目总规划用地面积46620㎡，总建筑面积22000㎡（其中酒店建筑面积8000㎡，配套服务建筑面积14000㎡）。</t>
  </si>
  <si>
    <t>拟建，正在办理前期手续</t>
  </si>
  <si>
    <t>李池</t>
  </si>
  <si>
    <t>13984620051</t>
  </si>
  <si>
    <t>安顺（悦榕庄集团）悦苑酒店建设项目</t>
  </si>
  <si>
    <t>新建国际超五星高端酒店，建设总面积20000平方米，客房260-300间，酒店装修20000平方米；景观绿化面积100亩；新建道路3.5公里及配套基础设施。</t>
  </si>
  <si>
    <t>九龙山国家森林公园建设项目（二期）</t>
  </si>
  <si>
    <t>森林特色小镇、户外森林拓展基地及汽车露营地、森林康养示范基地、儿童娱乐中心、老年健康养园、森林民宿客栈。</t>
  </si>
  <si>
    <t>正在办理前期手续</t>
  </si>
  <si>
    <t>齐倩</t>
  </si>
  <si>
    <t>13765352114</t>
  </si>
  <si>
    <t>安顺市集圣中学开发区校区建设项目</t>
  </si>
  <si>
    <t>教育</t>
  </si>
  <si>
    <t>安顺市开发区</t>
  </si>
  <si>
    <t>项目占地105亩，总建筑面积约7.3万平方米，新建教学楼、学术报告厅、图书馆、行政办公楼、学生宿舍、教师公寓、食堂、运动场及相关配套附属设施。</t>
  </si>
  <si>
    <t>项目备案编码：2018-520491-82-03-264612</t>
  </si>
  <si>
    <t>投资补助</t>
  </si>
  <si>
    <t>销售收益</t>
  </si>
  <si>
    <t>高主任</t>
  </si>
  <si>
    <t>贵州省安顺内陆开放国家民用航空产业基地智慧旅游养老中心建设项目</t>
  </si>
  <si>
    <t>项目规划面积60亩，建设用地20亩（13340平方米），总建筑面积49800平方米，建设各种服务用房计容建筑面积40000平方米，其中主要包括：对外开放区、智慧旅游接待区、智慧旅游发散区、智慧旅游生态商品贸易区、智慧旅游低碳食宿区20000平方米，健体区、颐养区、康复区、疗养区、低碳公寓区20000平方米，地下停车场9800平方米；生态旅游停车场及旅游道路4700平方米，绿化4700平方米及建设相关配套附属设施。</t>
  </si>
  <si>
    <t>项目备案编码：2017-520491-64-03-260286</t>
  </si>
  <si>
    <t>王云</t>
  </si>
  <si>
    <t>毕节市（10项）</t>
  </si>
  <si>
    <t>毕节市金海湖新区城市地下综合管廊工程项目（双山路原职白路）</t>
  </si>
  <si>
    <t>毕节市金海湖新区</t>
  </si>
  <si>
    <t>项目规划用地约304.8亩，道路工程及地下综合管廊工程，道路全长4.064km，宽50m。</t>
  </si>
  <si>
    <t>正在开展前期工作</t>
  </si>
  <si>
    <t>股权合作</t>
  </si>
  <si>
    <t>经营收费</t>
  </si>
  <si>
    <t>王思红</t>
  </si>
  <si>
    <t>18798316656</t>
  </si>
  <si>
    <t>大方县城乡污水综合治理PPP项目</t>
  </si>
  <si>
    <t>毕节市大方县</t>
  </si>
  <si>
    <t xml:space="preserve">本项目涉及14个拟建乡镇污水处理项目、8个已建存量污水处理项目和5个在建污水处理项目共计27座污水处理厂的建设和运营管理，项目区位位于大方县县城及所有乡镇。        </t>
  </si>
  <si>
    <t>一方案两报告编制完成</t>
  </si>
  <si>
    <t>国有资金入股</t>
  </si>
  <si>
    <t>付  成</t>
  </si>
  <si>
    <t>13595758432</t>
  </si>
  <si>
    <t>黔西县城市立体停车场建设项目</t>
  </si>
  <si>
    <t>毕节市黔西县</t>
  </si>
  <si>
    <t>新建立体停车位2000个</t>
  </si>
  <si>
    <t>田忠毅</t>
  </si>
  <si>
    <t>贵州省毕节市黔西县象祠国际旅游度假区建设项目</t>
  </si>
  <si>
    <t>规划建设集具观光体验、文化展现、休闲娱乐于一体的象祠景区，景观建设面积100000平方米，主要建设象祠广场10000平方米、舜象雕塑与文化墙；九龙湖游憩观光区建设生态停车场5000平方米、绿化面积约 50000平方米、水体景观24000平方米；华夏之路山地休闲区规划面积为520000平方米，建筑面积2600平方米；阳明·世界大观园规划面积11879.4平方米，以阳明文化为核心，通过主题园区建设，打造出多业态的旅游综合体。</t>
  </si>
  <si>
    <t>正在规划</t>
  </si>
  <si>
    <t>史洪跃</t>
  </si>
  <si>
    <t>纳雍县供排一体化建设项目</t>
  </si>
  <si>
    <t>新建+存量</t>
  </si>
  <si>
    <t>毕节市纳雍县</t>
  </si>
  <si>
    <t>供水包含：（1）新城区下寨建设1.2万吨/日净水水厂1座，县城文昌阁水厂扩建0.8万吨/日水厂1座（2）新建100m³取水池1座（3）K9级D400离心球磨铸铁管9328m（4）配水管（DN110—DN400）9327m，500m³高位水池一座。污水处理包含：高家寨污水处理扩建工程、经济开发区及17个乡镇污水处理厂建设。建设总污水处理规模26300m³/d，总污水主管长度177320m，项目建设包括污水处理厂构筑物、设备及主要附属构筑物建设，根据各乡镇实际情况建设调节池、沉砂池、氧化池、滤池、消毒渠、配电室、综合办公用房等内容。</t>
  </si>
  <si>
    <t>纳发改投[2014]22号：纳雍县发改局（可研批复）</t>
  </si>
  <si>
    <t>特许经营+财政补贴</t>
  </si>
  <si>
    <t>周建琼</t>
  </si>
  <si>
    <t>纳雍县中医院康养及远程医疗服务扶贫项目</t>
  </si>
  <si>
    <t>项目包含康复医院、培训中心及远程医疗板块。其中康复医院板块建筑面积18611.9m2，平均每床建筑面积93.06m2；培训中心板块主要布置教室、小中型会议室、大型会议室、培训接待用房、食堂及其他后勤保障用房，建筑面积6442.16m2；远程医疗板块主要完成县级区域远程医疗中心、26个乡镇卫生院及2个街道办社区卫生服务中心“县乡一体化”远程医疗全覆盖，包含远程医疗会诊室、影像室、检验室、心电图室及其设备配置。</t>
  </si>
  <si>
    <t>可研已编制完成，待评审。</t>
  </si>
  <si>
    <t>唐仕凯</t>
  </si>
  <si>
    <t>13908572662</t>
  </si>
  <si>
    <t>百里杜鹃二级综合客运站</t>
  </si>
  <si>
    <t>毕节市百里杜鹃管理区</t>
  </si>
  <si>
    <t>占地约60亩，站房、场地建设、办公用房、附属设施、公交车购置，公交车站、出租车站建设等。</t>
  </si>
  <si>
    <t>完成项目选址，采购可行性研究编制单位</t>
  </si>
  <si>
    <t>经营</t>
  </si>
  <si>
    <t>蒯勇</t>
  </si>
  <si>
    <t>13908576760</t>
  </si>
  <si>
    <t>百里杜鹃管理区肿瘤医院建设项目</t>
  </si>
  <si>
    <t>项目总用地面积26000㎡，总建筑面积为18000㎡，新建楼房面积为18000㎡（床位300张），室外绿化、广场等配套工程及购置卫生院所需医疗设。</t>
  </si>
  <si>
    <t>正在规划选址</t>
  </si>
  <si>
    <t xml:space="preserve">是 </t>
  </si>
  <si>
    <t>邵勇</t>
  </si>
  <si>
    <t>百里杜鹃凹水河水生态旅游综合体建设</t>
  </si>
  <si>
    <t>水利生态风景区建设，通过打造形成水景观，实施休闲旅游开发。</t>
  </si>
  <si>
    <t>可研编制完成</t>
  </si>
  <si>
    <t>景区收费</t>
  </si>
  <si>
    <t>陈贵福</t>
  </si>
  <si>
    <t>13885711206</t>
  </si>
  <si>
    <t>威宁县乡镇集镇供水改造工程</t>
  </si>
  <si>
    <t>毕节市威宁县</t>
  </si>
  <si>
    <t>金钟镇、小海镇、双龙镇等34个乡镇集镇供水工程进行改造巩固提升</t>
  </si>
  <si>
    <t>各乡镇自行建设及运营</t>
  </si>
  <si>
    <t>陈昌远</t>
  </si>
  <si>
    <t>15186185786</t>
  </si>
  <si>
    <t>铜仁市（12项）</t>
  </si>
  <si>
    <t>碧江区蔬果产加销一体化项目</t>
  </si>
  <si>
    <t>铜仁市碧江区</t>
  </si>
  <si>
    <t>项目一期建设水果基地位于滑石乡，总面积5000亩，可年产精品水果9000吨，新建蔬菜基地可年产蔬菜约3.17万吨，新建蔬果冷链物流园1个。</t>
  </si>
  <si>
    <t>项目手续情况：已取得项目备案、选址红线图、用地预审、项目环评备案，项目一期可研（含批复）、国土用地批发、规划红线等。规划设计：已完成碧江区蔬果产加销一体化项目规划性详规（智慧产业园）、蔬果育苗中心（铜仁学院）建设项目规划并建设中。</t>
  </si>
  <si>
    <t>股权合作、特许经营、</t>
  </si>
  <si>
    <t>李进</t>
  </si>
  <si>
    <t>印江自治县大圣墩（美女峰）景区综合旅游开发项目</t>
  </si>
  <si>
    <t>铜仁市印江县</t>
  </si>
  <si>
    <t>建筑面积143140平方米，新建旅游度假区、索道、玻璃栈道、佛教文化区等。</t>
  </si>
  <si>
    <t>项目规划设计方案制定已完成、项目用地已征收完毕、玻璃栈道已基本建成。</t>
  </si>
  <si>
    <t>经营性回报</t>
  </si>
  <si>
    <t>代鸿英</t>
  </si>
  <si>
    <t>13985866969</t>
  </si>
  <si>
    <t>思南县乌江综合港区建设项目港口工程一期</t>
  </si>
  <si>
    <t>铜仁市思南县</t>
  </si>
  <si>
    <t>拟新建7个500吨级多用途泊位（中远期停靠1000吨级船舶），设计年吞吐量300万t，设计年通过能力320万t。</t>
  </si>
  <si>
    <t>已完成了城市设计、控制性详细规划批复和社会稳定风险评估报告的编制，可研报告已审查，用地预审正在办理中。</t>
  </si>
  <si>
    <t>财政补贴</t>
  </si>
  <si>
    <t>付  强</t>
  </si>
  <si>
    <t>思南县乌江综合港区建设项目新港大道工程</t>
  </si>
  <si>
    <t>城市主干路，全长3951.51m，其中路基段 1511.51m，宽 36m；隧道双线总长 3000m，标准段宽 13.5m；桥梁双线总长 1880m，单幅宽 16.5m。</t>
  </si>
  <si>
    <t>铜仁市东九（黔东现代）物流园建设项目</t>
  </si>
  <si>
    <t>铜仁市大龙开发区</t>
  </si>
  <si>
    <t>本项目总占地面积为1152.39亩。其中物流园区占地613.11亩；主要建设公铁联运区、跨境电商物流区、供应链物流区、汽车服务区、电商物流区、配套生活服务区（分布式能源站、加油加气充电站）等五大功能区。附属铁路专用线工程占地539.28亩。全长11.586km（含疏解线2.711km），近期运量390万吨/年，远期运量845万吨/年。</t>
  </si>
  <si>
    <t>已备案，大开经投备〔2018〕4号</t>
  </si>
  <si>
    <t>资金入股</t>
  </si>
  <si>
    <t>经营利润</t>
  </si>
  <si>
    <t>张罗阳</t>
  </si>
  <si>
    <t>15329953620</t>
  </si>
  <si>
    <t>铜仁高新区2018年四期标准厂房建设项目</t>
  </si>
  <si>
    <t>铜仁市高新区</t>
  </si>
  <si>
    <t>总占地面积约158654.1平方米，计237.86亩；项目实施有土石方开挖量312.87万立方米，填方3128.2立方米。建标准厂房约28.56万平方米及所有附属配套设施。</t>
  </si>
  <si>
    <t>前期工作</t>
  </si>
  <si>
    <t>土地、政策</t>
  </si>
  <si>
    <t>并购、房租</t>
  </si>
  <si>
    <t>宋鹏杰</t>
  </si>
  <si>
    <t>铜仁高新区空港新城一期建设项目</t>
  </si>
  <si>
    <t>占地面积653亩，土石方开挖及回填约480万方，住宅及商业建设总面积1306653平方米及道路、绿化、亮化、电力等相关配套基础设施。</t>
  </si>
  <si>
    <t>印江县梵净山西线旅游综合开发项目</t>
  </si>
  <si>
    <t>项目占地面积约1000亩，新建紫薇康养旅游度假小镇、温泉康养中心、游乐中心文化中心等。</t>
  </si>
  <si>
    <t>规划设计中</t>
  </si>
  <si>
    <t>印江县大圣墩映美湖旅游度假区门区建设项目</t>
  </si>
  <si>
    <t>本项目为印江大圣墩映美湖旅游度假区门区规划项目，规划涉及土地范围800.56亩。建设分一期和二期。大圣墩映美湖旅游度假区门区项目一期：（1）门区：旅游接待中心、门区文化广场、文化风情旅游街、旅游停车场；（2）水广场：“曲水流觞”水广场、碧岭栈道；（3）观光缆车下站区：云顶茶院、观光缆车下站、望江阁。（4）基础设施同步进行。大圣墩映美湖旅游度假区门区项目二期：（1）果岭小院：果岭度假小院；（2）自驾营地：自驾游营地；（3）隧道工程；（4）景观绿化：景观绿化建设；（5）基础设施同步进行。</t>
  </si>
  <si>
    <t>已完成修建性规划编制</t>
  </si>
  <si>
    <t>股权合作、收益分红</t>
  </si>
  <si>
    <t>分享利润收益或分期偿还投资</t>
  </si>
  <si>
    <t>张大顺</t>
  </si>
  <si>
    <t>13985867386</t>
  </si>
  <si>
    <t>沿河土家族自治县社会福利基础设施建设项目</t>
  </si>
  <si>
    <t>铜仁市沿河县</t>
  </si>
  <si>
    <t>1、官舟、中界、甘溪、洪渡4个片区养老服务中心，以上项目共计建设面积40900平方米，床位900张，占地120亩；2、新建儿童福利院、未成年保护中心1所，建设地地点为于官舟镇集中村，建设面积16650平方米，床位200位，占地30亩。</t>
  </si>
  <si>
    <t>已完成项目前期的选址、可行性研究报告。</t>
  </si>
  <si>
    <t>自主经营
自负盈亏</t>
  </si>
  <si>
    <t>冯应旭</t>
  </si>
  <si>
    <r>
      <rPr>
        <sz val="10"/>
        <rFont val="宋体"/>
        <charset val="134"/>
      </rPr>
      <t>1</t>
    </r>
    <r>
      <rPr>
        <sz val="10"/>
        <color indexed="8"/>
        <rFont val="宋体"/>
        <charset val="134"/>
      </rPr>
      <t>3985346976</t>
    </r>
  </si>
  <si>
    <t>铜仁市智能停车场项目</t>
  </si>
  <si>
    <t>铜仁市碧江区、
万山区</t>
  </si>
  <si>
    <t>总实施面积约30万平方米，通过智能（垂直循环式、升降横移式）改造可以增长实现1.3万个车位。</t>
  </si>
  <si>
    <t>开展项目前期手续办理</t>
  </si>
  <si>
    <t>资金和技术支持</t>
  </si>
  <si>
    <t>经营收益</t>
  </si>
  <si>
    <t>王  磊</t>
  </si>
  <si>
    <t>铜仁市装配式建筑产业基地项目</t>
  </si>
  <si>
    <t xml:space="preserve">铜仁市大龙经开区、碧江区
</t>
  </si>
  <si>
    <t>大龙经开区、碧江区各1个装配式厂，主要建设内容为：1条外墙板生产线、1条叠合板生产线、1条固定模台生产线、1条钢筋生产线、构件堆场、砂石堆场、混凝土搅拌站、样板房展示区、配套基建工程和办公楼等。</t>
  </si>
  <si>
    <t>与中伟公司对接项目前期手续办理</t>
  </si>
  <si>
    <t>资金、技术和政策支持</t>
  </si>
  <si>
    <t>余  刚</t>
  </si>
  <si>
    <t>黔东南州（6项）</t>
  </si>
  <si>
    <t>榕江县苗疆古驿小丹江综合整治提升项目</t>
  </si>
  <si>
    <t>黔东南州榕江县</t>
  </si>
  <si>
    <t>环境综合整治19000平方米，田园观光自信车道3.8千米、田园观光步道7.4千米，栈道14千米改造建设，旅游服务中心3000平方米、旅游营地15000平方米、停车场20000平方米及公厕建设，风雨桥、观景台等景观建设。</t>
  </si>
  <si>
    <t>部分建设内容已实施。</t>
  </si>
  <si>
    <t>协调征地等</t>
  </si>
  <si>
    <t>经营收益和建设收益</t>
  </si>
  <si>
    <t>汪强</t>
  </si>
  <si>
    <t>凯里市凯棠镇特色示范小城镇建设项目</t>
  </si>
  <si>
    <t>黔东南州凯里市</t>
  </si>
  <si>
    <t>标准卫生院、社区服务中心、农贸市场、市民广场、敬老院、保障性安居工程、体育场、产业园区等28个子项目。</t>
  </si>
  <si>
    <t>已办理项目立项批复、可研批复、环评批复。</t>
  </si>
  <si>
    <t>李楠</t>
  </si>
  <si>
    <t>三穗县高铁新区地下综合管廊及路网建设项目</t>
  </si>
  <si>
    <t>黔东南州三穗县</t>
  </si>
  <si>
    <t>地下综合管廊4.22公里，市政道路，市政桥梁、涵洞、“一禾三穗”主体广场70亩及广场地下空间开发。</t>
  </si>
  <si>
    <t>已完成立项、可研、办理用地预审手续</t>
  </si>
  <si>
    <t>获取项目利润</t>
  </si>
  <si>
    <t>罗文</t>
  </si>
  <si>
    <t>三穗县邛水河国家级生态休闲度假区项目</t>
  </si>
  <si>
    <t>观光车道、自行车道以及配套设施、德明至颇洞旅游公路、主题公园、景观坝、休闲度假山庄、农家旅馆、旅游公路、步道、旅游公厕、游客接待中心、停车场等以及绿化、亮化、标识标牌、智慧系统等旅游配套基础设施建设。</t>
  </si>
  <si>
    <t>完成征地480亩，完成可研编制。</t>
  </si>
  <si>
    <t>股份比例、税收</t>
  </si>
  <si>
    <t>杨冬</t>
  </si>
  <si>
    <t>榕江县江滨国际大酒店建设项目</t>
  </si>
  <si>
    <t>酒店共22层（其中地下负一层、地上21层），酒店主体已建设完成，共293个房间，已完成外墙粉刷、消防设施、室外基础设施等工程。通过购买酒店的设施设备和运营，对酒店内部进行打造。</t>
  </si>
  <si>
    <t>项目主体工程已完成，对外招商通过购买酒店的设施设备和运营，对酒店内部进行打造</t>
  </si>
  <si>
    <t>独自经营</t>
  </si>
  <si>
    <t>杨琼</t>
  </si>
  <si>
    <t>黎平县城乡生活垃圾收运系统工程</t>
  </si>
  <si>
    <t>黔东南州黎平县</t>
  </si>
  <si>
    <t>建设生活垃圾收运系统，日处理规模为530吨，配套建设垃圾转运站20座，环卫车辆522辆及相关设施。</t>
  </si>
  <si>
    <t>取得项目可研批复（黔东南发改审批〔2018〕80号），正在编制“一方案两报告”。</t>
  </si>
  <si>
    <t>运营补贴</t>
  </si>
  <si>
    <t>居民垃圾处理费及运营服务费。</t>
  </si>
  <si>
    <t>潘先武</t>
  </si>
  <si>
    <t>黔南州（10项）</t>
  </si>
  <si>
    <t>黔南州独山经济开发区电子工业园</t>
  </si>
  <si>
    <t>黔南州独山县</t>
  </si>
  <si>
    <t>建设60万平米标准厂房及宿舍公租房，以及配套基础宿舍建设等。</t>
  </si>
  <si>
    <t>部分厂房建设完成，并投入运营。</t>
  </si>
  <si>
    <t>资金投入、参与运营</t>
  </si>
  <si>
    <t>项目运营收益</t>
  </si>
  <si>
    <t>莫茗</t>
  </si>
  <si>
    <t>15908543299</t>
  </si>
  <si>
    <t>都匀市育英巷片区综合改造项目（分期实施）</t>
  </si>
  <si>
    <t>黔南州都匀市</t>
  </si>
  <si>
    <t>拆除部分老旧房屋，对育英巷搬迁新建，二小改扩建，提升功能等级，对老旧街区复古景观改造，打造金融、商贸中心街区，形成城市核心商圈。</t>
  </si>
  <si>
    <t>控制性规划已批</t>
  </si>
  <si>
    <t>全额投资</t>
  </si>
  <si>
    <t>运营收益回报</t>
  </si>
  <si>
    <t>蒋俊辉</t>
  </si>
  <si>
    <t>18985798177</t>
  </si>
  <si>
    <t>都匀经济开发区东升产业园基础设施建设项目（一期启动区）</t>
  </si>
  <si>
    <t>黔南州都匀经济开发区</t>
  </si>
  <si>
    <t>一期启动区占地175亩，总建筑面积约115426.8平方米，建设内容包括标准厂房、开闭所、办公用房、宿舍等配套设施。</t>
  </si>
  <si>
    <t>备案证明：2018-522791-47-03-245847、都匀经开区产业发展局；用地预审：匀开国土资函[2018]22号、都匀经济开发区国土资源分局</t>
  </si>
  <si>
    <t>资金、建设、运营</t>
  </si>
  <si>
    <t>厂房及配套设施租赁</t>
  </si>
  <si>
    <t>孙家俊</t>
  </si>
  <si>
    <t>都匀经济开发区广州产业园（三期）标准化厂房</t>
  </si>
  <si>
    <t>该项目规划用地面积为52.6亩，其中共有8栋标准厂房2栋职工宿舍，总建筑占地面积为12706.6平方米，总建筑面积为43407.1平方米（其中厂房建筑面积为34411.5平方米、宿舍建筑面积为8995.6平方米）、室外管网、道路及其他景观配套工程。</t>
  </si>
  <si>
    <t>备案证明：2018-522791-47-03-042089、都匀经开区产业发展局。</t>
  </si>
  <si>
    <t>方玉龙</t>
  </si>
  <si>
    <t>13608518449</t>
  </si>
  <si>
    <t>福泉市洒金谷提质改造项目</t>
  </si>
  <si>
    <t>黔南州福泉市</t>
  </si>
  <si>
    <t>修建木栈道、玻璃栈道、环形步道约2000米，吊桥各1座、观光电梯一部、建设游客服务中心2000平方米及智慧旅游信息发布系统平台，修建生态停车场2个1800平方米、污水处理及周边绿化、周边环境整治3000平方米及安防、消防等相关配套设施。</t>
  </si>
  <si>
    <t>详规编制</t>
  </si>
  <si>
    <t>股权分红</t>
  </si>
  <si>
    <t>姜松</t>
  </si>
  <si>
    <t>13765479611</t>
  </si>
  <si>
    <t>平塘县农产品冷链物流集配中心建设项目</t>
  </si>
  <si>
    <t>黔南州平塘县</t>
  </si>
  <si>
    <t>本项目总用地面积为151亩（约 100717平方米），土建工程总建筑面积为60491平方米，项目建设的主要内容：1.新建办公楼建筑1000平方米；2.新建预处理及包装车间5000平方米；3.新建物流仓库3820.88平方米；4.新建冷库50671.28平方米；5.新建停车场4200平方米；6.硬化路面28026平方米；7.新建排水沟7128米及相关配套设施；8.室外绿化面积1230平方米；9.室外消防按标准建设4套；10.平基土石方4处。</t>
  </si>
  <si>
    <t>可研批复：平发改投资〔2017〕99号，平塘县发改局</t>
  </si>
  <si>
    <t>资源配置</t>
  </si>
  <si>
    <t>何磊</t>
  </si>
  <si>
    <t>平塘天文小镇天幕商业街建设项目</t>
  </si>
  <si>
    <t>天幕商业街位于核心区东部时空塔和星辰酒店之间，长度在450米左右，项目总用地面积77294平方米，总建筑面积75904平方米。天幕商业街布置公寓区、天文体验区、商业购物区、广场休闲区四大功能。</t>
  </si>
  <si>
    <t>在开展招商引资进驻</t>
  </si>
  <si>
    <t>黄元栋</t>
  </si>
  <si>
    <t>贵州省黔南州贵定县城乡污水及工业污水处理工程</t>
  </si>
  <si>
    <t>黔南州贵定县</t>
  </si>
  <si>
    <t>贵定县县城生活污水厂（一期、二期）提标改造，规模15000m3/d;贵定县县城污水处理厂三期，设计规模25000m3/d，近期处理规模为12500m3/d，远期规模为25000m3/d；盘江镇生活污水处理厂提标改造，处理规模1500m3/d，沿山镇生活污水处理厂提标改造，处理规模1000m3/d；昌明镇生活污水处理厂提标改造，处理规模3000m3/d；云雾镇生活污水厂，处理规模2000m3/d；新巴镇生活污水处理，处理规模400m3/d；昌明工业园区污水处理，设计处理规模10000m3/d，近期处理规模2500m3/d，中期处理规模5000m3/d，远期处理规模10000m3/d；贵定县1300个村寨生活污水处理，其中一期建设300个，二期建设400个，三期建设600个。</t>
  </si>
  <si>
    <t>PPP项目一方案两论证已完成通过评审，项目可研编制完成通过审查，正在办理相关程序。</t>
  </si>
  <si>
    <t>政策和资金支持</t>
  </si>
  <si>
    <t>张明海</t>
  </si>
  <si>
    <t>13595413496</t>
  </si>
  <si>
    <t>长顺县神泉谷休闲旅游度假区运营管理商业配套项目</t>
  </si>
  <si>
    <t>黔南州长顺县</t>
  </si>
  <si>
    <t>建设空间围绕“一带·两心·四区”进行布局，以乌麻河为中心往河两道发散形成各个区域的景观小节点。以贯穿景区的乌麻河为景观轴线四区：围绕休闲娱乐区，游览观光区，历史文化区，自然景观区五大节点等配套基础设施，新建景区主干道总长度约8公里，景区规划9.25平方公里，建设占地面积2.53平方公里。</t>
  </si>
  <si>
    <t>正在进行招商引资</t>
  </si>
  <si>
    <t>资金、建设运营</t>
  </si>
  <si>
    <t>景区收入</t>
  </si>
  <si>
    <t>梁黔</t>
  </si>
  <si>
    <t>15086158551</t>
  </si>
  <si>
    <t>长顺县轻工产业园二期建设项目</t>
  </si>
  <si>
    <t>总建筑面积22.57万平方米，其中：标准化厂房建筑21.1万平方米，共计23栋；综合楼1栋，建筑面积0.8万平方米；园区公租房（兼职工宿舍楼）1栋，5800平方米。</t>
  </si>
  <si>
    <t>厂房出租、出证</t>
  </si>
  <si>
    <t>赵达建</t>
  </si>
  <si>
    <t>13765429153</t>
  </si>
  <si>
    <t>黔西南州（3项）</t>
  </si>
  <si>
    <t>贵州省黔西南州贞丰县三岔河休闲健身养老服务体系项目</t>
  </si>
  <si>
    <t>黔西南州贞丰县</t>
  </si>
  <si>
    <t>总建筑面积4.5万平方米、设置养老床位1000张，配套建设相关设备设施。</t>
  </si>
  <si>
    <t>特许经营15年</t>
  </si>
  <si>
    <t>邓飞龙</t>
  </si>
  <si>
    <t>13658598388</t>
  </si>
  <si>
    <t>贞丰县农村污水处理和城乡垃圾收运系统项目</t>
  </si>
  <si>
    <t>在贞丰县14个乡镇156个村30户以上村寨，建设1200个生活污水处理设施；在贞丰县14个乡镇156个村30户以上村寨，建设1200个垃圾收运设施及保洁设施。</t>
  </si>
  <si>
    <t>正在开展招投标工作。</t>
  </si>
  <si>
    <t>特许经营+购买服务</t>
  </si>
  <si>
    <t>刘维佳</t>
  </si>
  <si>
    <t>13595918986</t>
  </si>
  <si>
    <t>安龙县体育中心建设项目</t>
  </si>
  <si>
    <t>黔西南州安龙县</t>
  </si>
  <si>
    <t>占地420亩，建400米标准运动场23000平方米、民族民间武术馆16000平方米、展示中心10000平方米、游泳馆6000平方米、体育馆20000平方米、座位4000个、停车场1个8000平方米、车位500个及其他附属设施。</t>
  </si>
  <si>
    <t>完成可研批复，土地征拆等工作。</t>
  </si>
  <si>
    <t>政策、资金</t>
  </si>
  <si>
    <t>罗翔星</t>
  </si>
  <si>
    <t>13708595395</t>
  </si>
  <si>
    <t>贵安新区（7项）</t>
  </si>
  <si>
    <t>贵安新区万水千山国际温泉休闲度假城</t>
  </si>
  <si>
    <t>贵州省贵安新区</t>
  </si>
  <si>
    <t>室内温泉水上乐园：用地面积200亩，建筑面积26000㎡，容积率0.19，绿地率60%；湿地温泉：用地面积135亩，建筑面积10000㎡，容积率0.11，绿地率65%，泡池数量100个；五星级酒店 ：用地面积135亩，建筑面积43200㎡，容积率0.47，绿地率50%，床位数450个。</t>
  </si>
  <si>
    <t>方案已评选完毕，正在进行深化设计</t>
  </si>
  <si>
    <t>基金注资</t>
  </si>
  <si>
    <t>袁方</t>
  </si>
  <si>
    <t>贵安新区北斗湾商业古街项目（一期）</t>
  </si>
  <si>
    <t>用地面积76093.3㎡，总建筑面积30266.30㎡。</t>
  </si>
  <si>
    <t>项目目前尚处谋划阶段</t>
  </si>
  <si>
    <t>张伟</t>
  </si>
  <si>
    <t>13436100921</t>
  </si>
  <si>
    <t>贵安新区中心区湖潮片区棚户区城中村改造项目</t>
  </si>
  <si>
    <t>改造户数1800户，棚户区城中村范围5042亩。</t>
  </si>
  <si>
    <t>贵安新区中心区元方片区棚户区城中村改造项目</t>
  </si>
  <si>
    <t>改造户数1250户，棚户区城中村范围4218亩。</t>
  </si>
  <si>
    <t>贵安新区花溪大学城党武片区棚户区城中村改造项目</t>
  </si>
  <si>
    <t>改造户数2800户，棚户区城中村范围8100亩。</t>
  </si>
  <si>
    <t>贵安新区马场科技新城新村片区棚户区城中村改造项目</t>
  </si>
  <si>
    <t>改造户数296户，棚户区城中村范围2069亩。</t>
  </si>
  <si>
    <t>贵安新区通用航空基地建设项目</t>
  </si>
  <si>
    <t>依托规划明确的高峰通用机场建设，规划面积约500亩建设集通航文化、娱乐、飞机销售托管、维护及机场运营为一体的中国首家低空飞行产业园，包括私人飞行与航空旅游、通航主题乐园与航空运动节、通航展览与赛事组织等多项核心业务。</t>
  </si>
  <si>
    <t>预计2019年启动建设</t>
  </si>
  <si>
    <t>罗琛琪</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</si>
</sst>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_ "/>
  </numFmts>
  <fonts count="40">
    <font>
      <sz val="11"/>
      <color theme="1"/>
      <name val="宋体"/>
      <charset val="134"/>
      <scheme val="minor"/>
    </font>
    <font>
      <sz val="8"/>
      <name val="宋体"/>
      <charset val="134"/>
    </font>
    <font>
      <b/>
      <sz val="8"/>
      <name val="宋体"/>
      <charset val="134"/>
    </font>
    <font>
      <b/>
      <sz val="10"/>
      <name val="宋体"/>
      <charset val="134"/>
      <scheme val="minor"/>
    </font>
    <font>
      <sz val="10"/>
      <color theme="1"/>
      <name val="宋体"/>
      <charset val="134"/>
      <scheme val="minor"/>
    </font>
    <font>
      <sz val="10"/>
      <color indexed="8"/>
      <name val="宋体"/>
      <charset val="134"/>
      <scheme val="minor"/>
    </font>
    <font>
      <b/>
      <sz val="10"/>
      <color theme="1"/>
      <name val="宋体"/>
      <charset val="134"/>
      <scheme val="minor"/>
    </font>
    <font>
      <sz val="10"/>
      <name val="宋体"/>
      <charset val="134"/>
      <scheme val="minor"/>
    </font>
    <font>
      <sz val="12"/>
      <name val="黑体"/>
      <charset val="134"/>
    </font>
    <font>
      <b/>
      <sz val="12"/>
      <name val="宋体"/>
      <charset val="134"/>
    </font>
    <font>
      <sz val="12"/>
      <name val="宋体"/>
      <charset val="134"/>
    </font>
    <font>
      <sz val="18"/>
      <name val="方正小标宋_GBK"/>
      <charset val="134"/>
    </font>
    <font>
      <b/>
      <sz val="18"/>
      <name val="方正小标宋_GBK"/>
      <charset val="134"/>
    </font>
    <font>
      <b/>
      <sz val="11"/>
      <name val="宋体"/>
      <charset val="134"/>
    </font>
    <font>
      <sz val="10"/>
      <color rgb="FF000000"/>
      <name val="宋体"/>
      <charset val="134"/>
      <scheme val="minor"/>
    </font>
    <font>
      <sz val="1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indexed="8"/>
      <name val="宋体"/>
      <charset val="134"/>
    </font>
    <font>
      <sz val="9"/>
      <name val="宋体"/>
      <charset val="134"/>
    </font>
    <font>
      <sz val="10"/>
      <name val="宋体"/>
      <charset val="134"/>
    </font>
    <font>
      <sz val="10"/>
      <color rgb="FF000000"/>
      <name val="宋体"/>
      <charset val="134"/>
    </font>
    <font>
      <sz val="10"/>
      <color indexed="8"/>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9">
    <xf numFmtId="0" fontId="0" fillId="0" borderId="0">
      <alignment vertical="center"/>
    </xf>
    <xf numFmtId="42" fontId="0" fillId="0" borderId="0" applyFont="0" applyFill="0" applyBorder="0" applyAlignment="0" applyProtection="0">
      <alignment vertical="center"/>
    </xf>
    <xf numFmtId="0" fontId="19" fillId="19" borderId="0" applyNumberFormat="0" applyBorder="0" applyAlignment="0" applyProtection="0">
      <alignment vertical="center"/>
    </xf>
    <xf numFmtId="0" fontId="28" fillId="17" borderId="7" applyNumberFormat="0" applyAlignment="0" applyProtection="0">
      <alignment vertical="center"/>
    </xf>
    <xf numFmtId="44" fontId="0" fillId="0" borderId="0" applyFont="0" applyFill="0" applyBorder="0" applyAlignment="0" applyProtection="0">
      <alignment vertical="center"/>
    </xf>
    <xf numFmtId="0" fontId="10" fillId="0" borderId="0"/>
    <xf numFmtId="41"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1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4" applyNumberFormat="0" applyFont="0" applyAlignment="0" applyProtection="0">
      <alignment vertical="center"/>
    </xf>
    <xf numFmtId="0" fontId="21" fillId="24" borderId="0" applyNumberFormat="0" applyBorder="0" applyAlignment="0" applyProtection="0">
      <alignment vertical="center"/>
    </xf>
    <xf numFmtId="0" fontId="1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3" applyNumberFormat="0" applyFill="0" applyAlignment="0" applyProtection="0">
      <alignment vertical="center"/>
    </xf>
    <xf numFmtId="0" fontId="31" fillId="0" borderId="3" applyNumberFormat="0" applyFill="0" applyAlignment="0" applyProtection="0">
      <alignment vertical="center"/>
    </xf>
    <xf numFmtId="0" fontId="21" fillId="15" borderId="0" applyNumberFormat="0" applyBorder="0" applyAlignment="0" applyProtection="0">
      <alignment vertical="center"/>
    </xf>
    <xf numFmtId="0" fontId="17" fillId="0" borderId="6" applyNumberFormat="0" applyFill="0" applyAlignment="0" applyProtection="0">
      <alignment vertical="center"/>
    </xf>
    <xf numFmtId="0" fontId="21" fillId="14" borderId="0" applyNumberFormat="0" applyBorder="0" applyAlignment="0" applyProtection="0">
      <alignment vertical="center"/>
    </xf>
    <xf numFmtId="0" fontId="22" fillId="10" borderId="2" applyNumberFormat="0" applyAlignment="0" applyProtection="0">
      <alignment vertical="center"/>
    </xf>
    <xf numFmtId="0" fontId="34" fillId="10" borderId="7" applyNumberFormat="0" applyAlignment="0" applyProtection="0">
      <alignment vertical="center"/>
    </xf>
    <xf numFmtId="0" fontId="30" fillId="23" borderId="8" applyNumberFormat="0" applyAlignment="0" applyProtection="0">
      <alignment vertical="center"/>
    </xf>
    <xf numFmtId="0" fontId="19" fillId="29" borderId="0" applyNumberFormat="0" applyBorder="0" applyAlignment="0" applyProtection="0">
      <alignment vertical="center"/>
    </xf>
    <xf numFmtId="0" fontId="21" fillId="9" borderId="0" applyNumberFormat="0" applyBorder="0" applyAlignment="0" applyProtection="0">
      <alignment vertical="center"/>
    </xf>
    <xf numFmtId="0" fontId="33" fillId="0" borderId="9" applyNumberFormat="0" applyFill="0" applyAlignment="0" applyProtection="0">
      <alignment vertical="center"/>
    </xf>
    <xf numFmtId="0" fontId="24" fillId="0" borderId="5" applyNumberFormat="0" applyFill="0" applyAlignment="0" applyProtection="0">
      <alignment vertical="center"/>
    </xf>
    <xf numFmtId="0" fontId="29" fillId="18" borderId="0" applyNumberFormat="0" applyBorder="0" applyAlignment="0" applyProtection="0">
      <alignment vertical="center"/>
    </xf>
    <xf numFmtId="0" fontId="27" fillId="13" borderId="0" applyNumberFormat="0" applyBorder="0" applyAlignment="0" applyProtection="0">
      <alignment vertical="center"/>
    </xf>
    <xf numFmtId="0" fontId="19" fillId="28" borderId="0" applyNumberFormat="0" applyBorder="0" applyAlignment="0" applyProtection="0">
      <alignment vertical="center"/>
    </xf>
    <xf numFmtId="0" fontId="21" fillId="8" borderId="0" applyNumberFormat="0" applyBorder="0" applyAlignment="0" applyProtection="0">
      <alignment vertical="center"/>
    </xf>
    <xf numFmtId="0" fontId="10" fillId="0" borderId="0" applyProtection="0"/>
    <xf numFmtId="0" fontId="19" fillId="27" borderId="0" applyNumberFormat="0" applyBorder="0" applyAlignment="0" applyProtection="0">
      <alignment vertical="center"/>
    </xf>
    <xf numFmtId="0" fontId="35" fillId="0" borderId="0">
      <alignment vertical="center"/>
    </xf>
    <xf numFmtId="0" fontId="19" fillId="22" borderId="0" applyNumberFormat="0" applyBorder="0" applyAlignment="0" applyProtection="0">
      <alignment vertical="center"/>
    </xf>
    <xf numFmtId="0" fontId="19" fillId="26" borderId="0" applyNumberFormat="0" applyBorder="0" applyAlignment="0" applyProtection="0">
      <alignment vertical="center"/>
    </xf>
    <xf numFmtId="0" fontId="19" fillId="21" borderId="0" applyNumberFormat="0" applyBorder="0" applyAlignment="0" applyProtection="0">
      <alignment vertical="center"/>
    </xf>
    <xf numFmtId="0" fontId="21" fillId="12" borderId="0" applyNumberFormat="0" applyBorder="0" applyAlignment="0" applyProtection="0">
      <alignment vertical="center"/>
    </xf>
    <xf numFmtId="0" fontId="21" fillId="7" borderId="0" applyNumberFormat="0" applyBorder="0" applyAlignment="0" applyProtection="0">
      <alignment vertical="center"/>
    </xf>
    <xf numFmtId="0" fontId="19" fillId="25" borderId="0" applyNumberFormat="0" applyBorder="0" applyAlignment="0" applyProtection="0">
      <alignment vertical="center"/>
    </xf>
    <xf numFmtId="0" fontId="19" fillId="20" borderId="0" applyNumberFormat="0" applyBorder="0" applyAlignment="0" applyProtection="0">
      <alignment vertical="center"/>
    </xf>
    <xf numFmtId="0" fontId="21" fillId="6" borderId="0" applyNumberFormat="0" applyBorder="0" applyAlignment="0" applyProtection="0">
      <alignment vertical="center"/>
    </xf>
    <xf numFmtId="0" fontId="19"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19" fillId="33" borderId="0" applyNumberFormat="0" applyBorder="0" applyAlignment="0" applyProtection="0">
      <alignment vertical="center"/>
    </xf>
    <xf numFmtId="0" fontId="21" fillId="34" borderId="0" applyNumberFormat="0" applyBorder="0" applyAlignment="0" applyProtection="0">
      <alignment vertical="center"/>
    </xf>
    <xf numFmtId="0" fontId="10" fillId="0" borderId="0">
      <alignment vertical="center"/>
    </xf>
    <xf numFmtId="0" fontId="10" fillId="0" borderId="0">
      <alignment vertical="center"/>
    </xf>
    <xf numFmtId="0" fontId="36" fillId="0" borderId="0">
      <alignment vertical="center"/>
    </xf>
    <xf numFmtId="0" fontId="35" fillId="0" borderId="0" applyProtection="0">
      <alignment vertical="center"/>
    </xf>
    <xf numFmtId="0" fontId="10" fillId="0" borderId="0"/>
    <xf numFmtId="0" fontId="0" fillId="0" borderId="0">
      <alignment vertical="center"/>
    </xf>
  </cellStyleXfs>
  <cellXfs count="17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vertical="center"/>
    </xf>
    <xf numFmtId="0" fontId="4" fillId="0" borderId="0" xfId="0" applyFont="1" applyFill="1" applyAlignment="1">
      <alignment horizontal="center" vertical="center"/>
    </xf>
    <xf numFmtId="0" fontId="4" fillId="0" borderId="0" xfId="0" applyFont="1" applyFill="1">
      <alignment vertical="center"/>
    </xf>
    <xf numFmtId="0" fontId="5" fillId="0" borderId="0" xfId="0" applyFont="1" applyFill="1">
      <alignment vertical="center"/>
    </xf>
    <xf numFmtId="0" fontId="6" fillId="0" borderId="0" xfId="0" applyFont="1">
      <alignment vertical="center"/>
    </xf>
    <xf numFmtId="0" fontId="7" fillId="0" borderId="0" xfId="0" applyFont="1" applyAlignment="1">
      <alignment horizontal="center" vertical="center" wrapText="1"/>
    </xf>
    <xf numFmtId="0" fontId="7"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2" borderId="0" xfId="0" applyFont="1" applyFill="1">
      <alignment vertical="center"/>
    </xf>
    <xf numFmtId="0" fontId="4" fillId="0" borderId="0" xfId="0" applyFont="1" applyAlignment="1">
      <alignment horizontal="center" vertical="center"/>
    </xf>
    <xf numFmtId="0" fontId="7" fillId="0" borderId="0" xfId="0" applyFont="1" applyFill="1" applyBorder="1" applyAlignment="1">
      <alignment vertical="center"/>
    </xf>
    <xf numFmtId="0" fontId="4" fillId="2" borderId="0" xfId="0" applyFont="1" applyFill="1" applyAlignment="1">
      <alignment horizontal="center" vertical="center"/>
    </xf>
    <xf numFmtId="0" fontId="6" fillId="0" borderId="0" xfId="0" applyFont="1" applyFill="1" applyAlignment="1">
      <alignment horizontal="center" vertical="center"/>
    </xf>
    <xf numFmtId="0" fontId="7" fillId="2" borderId="0" xfId="0" applyFont="1" applyFill="1" applyAlignment="1">
      <alignment vertical="center"/>
    </xf>
    <xf numFmtId="0" fontId="4" fillId="2" borderId="0" xfId="0" applyFont="1" applyFill="1" applyAlignment="1">
      <alignment horizontal="center" vertical="center" wrapText="1"/>
    </xf>
    <xf numFmtId="0" fontId="5" fillId="2" borderId="0" xfId="0" applyFont="1" applyFill="1" applyAlignment="1">
      <alignment vertical="center"/>
    </xf>
    <xf numFmtId="0" fontId="5"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Border="1"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center"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left" vertical="center"/>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Fill="1" applyBorder="1" applyAlignment="1">
      <alignment horizontal="left" vertical="center"/>
    </xf>
    <xf numFmtId="176" fontId="10" fillId="0" borderId="0" xfId="0" applyNumberFormat="1" applyFont="1" applyFill="1" applyBorder="1" applyAlignment="1">
      <alignment horizontal="center" vertical="center"/>
    </xf>
    <xf numFmtId="0" fontId="11" fillId="0" borderId="0" xfId="0" applyFont="1" applyFill="1" applyAlignment="1">
      <alignment horizontal="center" vertical="center" wrapText="1"/>
    </xf>
    <xf numFmtId="0" fontId="12" fillId="0" borderId="0" xfId="0" applyFont="1" applyFill="1" applyAlignment="1">
      <alignment horizontal="left" vertical="center" wrapText="1"/>
    </xf>
    <xf numFmtId="0" fontId="12" fillId="0" borderId="0" xfId="0" applyFont="1" applyFill="1" applyAlignment="1">
      <alignment horizontal="center" vertical="center" wrapText="1"/>
    </xf>
    <xf numFmtId="176" fontId="12" fillId="0" borderId="0" xfId="0" applyNumberFormat="1" applyFont="1" applyFill="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176" fontId="1" fillId="0" borderId="0"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13" fillId="3"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54" applyFont="1" applyFill="1" applyBorder="1" applyAlignment="1">
      <alignment horizontal="left" vertical="center" wrapText="1"/>
    </xf>
    <xf numFmtId="0" fontId="7" fillId="0" borderId="1" xfId="54" applyFont="1" applyFill="1" applyBorder="1" applyAlignment="1">
      <alignment horizontal="center" vertical="center" wrapText="1"/>
    </xf>
    <xf numFmtId="176" fontId="7" fillId="0" borderId="1" xfId="54"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176" fontId="4" fillId="2"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xf>
    <xf numFmtId="176" fontId="7" fillId="0" borderId="1" xfId="0" applyNumberFormat="1" applyFont="1" applyFill="1" applyBorder="1" applyAlignment="1">
      <alignment horizontal="left" vertical="center" wrapText="1"/>
    </xf>
    <xf numFmtId="0" fontId="6" fillId="0" borderId="1" xfId="0" applyFont="1" applyBorder="1" applyAlignment="1">
      <alignment horizontal="left"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176" fontId="4"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176" fontId="4" fillId="0" borderId="1" xfId="0" applyNumberFormat="1" applyFont="1" applyBorder="1" applyAlignment="1">
      <alignment horizontal="center" vertical="center"/>
    </xf>
    <xf numFmtId="0" fontId="4" fillId="0" borderId="1" xfId="55"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5" applyFont="1" applyFill="1" applyBorder="1" applyAlignment="1">
      <alignment horizontal="left" vertical="center" wrapText="1"/>
    </xf>
    <xf numFmtId="0" fontId="7" fillId="0" borderId="1" xfId="57" applyFont="1" applyFill="1" applyBorder="1" applyAlignment="1" applyProtection="1">
      <alignment horizontal="center" vertical="center" wrapText="1"/>
    </xf>
    <xf numFmtId="0" fontId="7" fillId="0" borderId="1" xfId="57" applyFont="1" applyFill="1" applyBorder="1" applyAlignment="1" applyProtection="1">
      <alignment horizontal="left" vertical="center" wrapText="1"/>
    </xf>
    <xf numFmtId="176" fontId="7" fillId="0" borderId="1" xfId="57" applyNumberFormat="1" applyFont="1" applyFill="1" applyBorder="1" applyAlignment="1" applyProtection="1">
      <alignment horizontal="center" vertical="center" wrapText="1"/>
    </xf>
    <xf numFmtId="0" fontId="14" fillId="3" borderId="1" xfId="0" applyNumberFormat="1" applyFont="1" applyFill="1" applyBorder="1" applyAlignment="1">
      <alignment horizontal="left" vertical="center" wrapText="1"/>
    </xf>
    <xf numFmtId="0" fontId="5" fillId="3" borderId="1" xfId="0" applyNumberFormat="1" applyFont="1" applyFill="1" applyBorder="1" applyAlignment="1">
      <alignment horizontal="center" vertical="center" wrapText="1"/>
    </xf>
    <xf numFmtId="0" fontId="5" fillId="3" borderId="1" xfId="0" applyNumberFormat="1" applyFont="1" applyFill="1" applyBorder="1" applyAlignment="1">
      <alignment horizontal="left" vertical="center" wrapText="1"/>
    </xf>
    <xf numFmtId="176" fontId="5" fillId="3" borderId="1" xfId="0" applyNumberFormat="1" applyFont="1" applyFill="1" applyBorder="1" applyAlignment="1">
      <alignment horizontal="center" vertical="center" wrapText="1"/>
    </xf>
    <xf numFmtId="0" fontId="14" fillId="2" borderId="1" xfId="0" applyNumberFormat="1" applyFont="1" applyFill="1" applyBorder="1" applyAlignment="1">
      <alignment horizontal="center" vertical="center" wrapText="1" shrinkToFit="1"/>
    </xf>
    <xf numFmtId="0" fontId="14" fillId="2" borderId="1" xfId="0" applyNumberFormat="1" applyFont="1" applyFill="1" applyBorder="1" applyAlignment="1">
      <alignment horizontal="left" vertical="center" wrapText="1" shrinkToFit="1"/>
    </xf>
    <xf numFmtId="176" fontId="14" fillId="2" borderId="1" xfId="0" applyNumberFormat="1" applyFont="1" applyFill="1" applyBorder="1" applyAlignment="1">
      <alignment horizontal="center" vertical="center" wrapText="1" shrinkToFit="1"/>
    </xf>
    <xf numFmtId="176" fontId="5" fillId="0" borderId="1" xfId="0" applyNumberFormat="1" applyFont="1" applyFill="1" applyBorder="1" applyAlignment="1">
      <alignment horizontal="center" vertical="center" wrapText="1"/>
    </xf>
    <xf numFmtId="0" fontId="10" fillId="0" borderId="0" xfId="0" applyNumberFormat="1" applyFont="1" applyFill="1" applyAlignment="1">
      <alignment horizontal="left" vertical="center"/>
    </xf>
    <xf numFmtId="0" fontId="10" fillId="0" borderId="0" xfId="0" applyNumberFormat="1" applyFont="1" applyFill="1" applyAlignment="1">
      <alignment horizontal="center" vertical="center"/>
    </xf>
    <xf numFmtId="0" fontId="10" fillId="0" borderId="0" xfId="0" applyNumberFormat="1" applyFont="1" applyFill="1" applyAlignment="1">
      <alignment horizontal="center" vertical="center" wrapText="1"/>
    </xf>
    <xf numFmtId="0" fontId="1" fillId="0" borderId="0" xfId="0" applyNumberFormat="1" applyFont="1" applyFill="1" applyAlignment="1">
      <alignment horizontal="left" vertical="center"/>
    </xf>
    <xf numFmtId="0" fontId="1" fillId="0" borderId="0" xfId="0" applyNumberFormat="1" applyFont="1" applyFill="1" applyAlignment="1">
      <alignment horizontal="center" vertical="center"/>
    </xf>
    <xf numFmtId="0" fontId="1" fillId="0" borderId="0" xfId="0" applyNumberFormat="1" applyFont="1" applyFill="1" applyAlignment="1">
      <alignment horizontal="center" vertical="center" wrapText="1"/>
    </xf>
    <xf numFmtId="0" fontId="13"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wrapText="1"/>
    </xf>
    <xf numFmtId="0" fontId="3" fillId="3"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2" borderId="1" xfId="36" applyFont="1" applyFill="1" applyBorder="1" applyAlignment="1" applyProtection="1">
      <alignment horizontal="center" vertical="center" wrapText="1"/>
    </xf>
    <xf numFmtId="0" fontId="4" fillId="2" borderId="1" xfId="56" applyNumberFormat="1" applyFont="1" applyFill="1" applyBorder="1" applyAlignment="1" applyProtection="1">
      <alignment horizontal="center" vertical="center" wrapText="1"/>
      <protection locked="0"/>
    </xf>
    <xf numFmtId="0" fontId="5" fillId="0" borderId="1" xfId="0" applyNumberFormat="1" applyFont="1" applyFill="1" applyBorder="1" applyAlignment="1">
      <alignment horizontal="left" vertical="center" wrapText="1"/>
    </xf>
    <xf numFmtId="0" fontId="7" fillId="0" borderId="1" xfId="55" applyNumberFormat="1" applyFont="1" applyFill="1" applyBorder="1" applyAlignment="1" applyProtection="1">
      <alignment horizontal="center" vertical="center" wrapText="1"/>
    </xf>
    <xf numFmtId="0" fontId="5" fillId="2" borderId="1" xfId="0" applyNumberFormat="1" applyFont="1" applyFill="1" applyBorder="1" applyAlignment="1">
      <alignment horizontal="left" vertical="center" wrapText="1"/>
    </xf>
    <xf numFmtId="0" fontId="7"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xf>
    <xf numFmtId="49" fontId="4"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xf>
    <xf numFmtId="49"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176" fontId="4" fillId="0" borderId="1" xfId="0" applyNumberFormat="1" applyFont="1" applyBorder="1" applyAlignment="1">
      <alignment horizontal="left" vertical="center" wrapText="1"/>
    </xf>
    <xf numFmtId="0" fontId="7" fillId="2" borderId="1" xfId="54" applyFont="1" applyFill="1" applyBorder="1" applyAlignment="1">
      <alignment horizontal="left" vertical="center" wrapText="1"/>
    </xf>
    <xf numFmtId="0" fontId="7" fillId="2" borderId="1" xfId="54" applyFont="1" applyFill="1" applyBorder="1" applyAlignment="1">
      <alignment horizontal="center" vertical="center" wrapText="1"/>
    </xf>
    <xf numFmtId="176" fontId="7" fillId="2" borderId="1" xfId="54"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xf>
    <xf numFmtId="0" fontId="14" fillId="2" borderId="1" xfId="0" applyFont="1" applyFill="1" applyBorder="1" applyAlignment="1">
      <alignment horizontal="left" vertical="center" wrapText="1"/>
    </xf>
    <xf numFmtId="0" fontId="7" fillId="2" borderId="1" xfId="0" applyNumberFormat="1" applyFont="1" applyFill="1" applyBorder="1" applyAlignment="1" applyProtection="1">
      <alignment horizontal="center" vertical="center" wrapText="1"/>
    </xf>
    <xf numFmtId="0" fontId="7" fillId="2" borderId="1" xfId="5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176" fontId="7" fillId="3"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7" fillId="0" borderId="1" xfId="54" applyFont="1" applyFill="1" applyBorder="1" applyAlignment="1">
      <alignment horizontal="center" vertical="center"/>
    </xf>
    <xf numFmtId="0" fontId="3" fillId="0" borderId="1" xfId="54" applyFont="1" applyFill="1" applyBorder="1" applyAlignment="1">
      <alignment horizontal="center" vertical="center"/>
    </xf>
    <xf numFmtId="0" fontId="6" fillId="0" borderId="1" xfId="0" applyFont="1" applyFill="1" applyBorder="1" applyAlignment="1">
      <alignment horizontal="center" vertical="center"/>
    </xf>
    <xf numFmtId="0" fontId="4" fillId="2"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4" fillId="0" borderId="1" xfId="58" applyFont="1" applyBorder="1" applyAlignment="1">
      <alignment horizontal="left" vertical="center" wrapText="1"/>
    </xf>
    <xf numFmtId="0" fontId="15"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xf>
    <xf numFmtId="49" fontId="7"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49" fontId="7" fillId="2" borderId="1" xfId="0" applyNumberFormat="1" applyFont="1" applyFill="1" applyBorder="1" applyAlignment="1">
      <alignment horizontal="center" vertical="center"/>
    </xf>
    <xf numFmtId="0" fontId="7" fillId="3" borderId="1" xfId="0" applyNumberFormat="1" applyFont="1" applyFill="1" applyBorder="1" applyAlignment="1">
      <alignment horizontal="left" vertical="center" wrapText="1"/>
    </xf>
    <xf numFmtId="0" fontId="7" fillId="3" borderId="1" xfId="0" applyNumberFormat="1" applyFont="1" applyFill="1" applyBorder="1" applyAlignment="1">
      <alignment horizontal="center" vertical="center" wrapText="1"/>
    </xf>
    <xf numFmtId="0" fontId="7" fillId="2"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常规_Sheet1_10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_Sheet1_95" xfId="36"/>
    <cellStyle name="20% - 强调文字颜色 1" xfId="37" builtinId="30"/>
    <cellStyle name="常规_Sheet1_48" xfId="38"/>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2" xfId="53"/>
    <cellStyle name="常规 3" xfId="54"/>
    <cellStyle name="常规_Sheet1" xfId="55"/>
    <cellStyle name="常规_Sheet1_67" xfId="56"/>
    <cellStyle name="常规_Sheet1_26" xfId="57"/>
    <cellStyle name="常规 4" xfId="58"/>
  </cellStyles>
  <dxfs count="1">
    <dxf>
      <fill>
        <patternFill patternType="solid">
          <bgColor rgb="FFFF9900"/>
        </patternFill>
      </fill>
    </dxf>
  </dxf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9"/>
  <sheetViews>
    <sheetView tabSelected="1" view="pageBreakPreview" zoomScaleNormal="100" zoomScaleSheetLayoutView="100" workbookViewId="0">
      <selection activeCell="F10" sqref="F10"/>
    </sheetView>
  </sheetViews>
  <sheetFormatPr defaultColWidth="9" defaultRowHeight="13.5"/>
  <cols>
    <col min="1" max="1" width="5.125" style="23" customWidth="1"/>
    <col min="2" max="2" width="17.5" style="24" customWidth="1"/>
    <col min="3" max="3" width="9.78333333333333" style="25" customWidth="1"/>
    <col min="4" max="4" width="9.5" style="25" customWidth="1"/>
    <col min="5" max="5" width="13.75" style="25" customWidth="1"/>
    <col min="6" max="6" width="43.5833333333333" style="24" customWidth="1"/>
    <col min="7" max="7" width="8.75" style="26" customWidth="1"/>
    <col min="8" max="8" width="7.375" style="26" customWidth="1"/>
    <col min="9" max="9" width="18.75" style="24" customWidth="1"/>
    <col min="10" max="11" width="9" style="25"/>
    <col min="12" max="12" width="9" style="27"/>
    <col min="13" max="13" width="7.625" style="25" customWidth="1"/>
    <col min="14" max="14" width="12.25" style="25" customWidth="1"/>
    <col min="15" max="15" width="9" style="25"/>
  </cols>
  <sheetData>
    <row r="1" ht="30" customHeight="1" spans="1:14">
      <c r="A1" s="28" t="s">
        <v>0</v>
      </c>
      <c r="B1" s="29"/>
      <c r="C1" s="30"/>
      <c r="D1" s="30"/>
      <c r="E1" s="31"/>
      <c r="F1" s="32"/>
      <c r="G1" s="33"/>
      <c r="H1" s="33"/>
      <c r="I1" s="112"/>
      <c r="J1" s="113"/>
      <c r="K1" s="113"/>
      <c r="L1" s="114"/>
      <c r="M1" s="113"/>
      <c r="N1" s="113"/>
    </row>
    <row r="2" s="1" customFormat="1" ht="30" customHeight="1" spans="1:15">
      <c r="A2" s="34" t="s">
        <v>1</v>
      </c>
      <c r="B2" s="35"/>
      <c r="C2" s="36"/>
      <c r="D2" s="36"/>
      <c r="E2" s="36"/>
      <c r="F2" s="35"/>
      <c r="G2" s="37"/>
      <c r="H2" s="37"/>
      <c r="I2" s="35"/>
      <c r="J2" s="36"/>
      <c r="K2" s="36"/>
      <c r="L2" s="36"/>
      <c r="M2" s="36"/>
      <c r="N2" s="36"/>
      <c r="O2" s="38"/>
    </row>
    <row r="3" s="1" customFormat="1" ht="17" customHeight="1" spans="1:15">
      <c r="A3" s="38"/>
      <c r="B3" s="39"/>
      <c r="C3" s="38"/>
      <c r="D3" s="38"/>
      <c r="E3" s="38"/>
      <c r="F3" s="39"/>
      <c r="G3" s="40"/>
      <c r="H3" s="40"/>
      <c r="I3" s="115"/>
      <c r="J3" s="116"/>
      <c r="K3" s="116"/>
      <c r="L3" s="117"/>
      <c r="M3" s="116"/>
      <c r="N3" s="116"/>
      <c r="O3" s="38"/>
    </row>
    <row r="4" s="2" customFormat="1" ht="23" customHeight="1" spans="1:15">
      <c r="A4" s="41" t="s">
        <v>2</v>
      </c>
      <c r="B4" s="41" t="s">
        <v>3</v>
      </c>
      <c r="C4" s="41" t="s">
        <v>4</v>
      </c>
      <c r="D4" s="41" t="s">
        <v>5</v>
      </c>
      <c r="E4" s="41" t="s">
        <v>6</v>
      </c>
      <c r="F4" s="41" t="s">
        <v>7</v>
      </c>
      <c r="G4" s="42" t="s">
        <v>8</v>
      </c>
      <c r="H4" s="43" t="s">
        <v>9</v>
      </c>
      <c r="I4" s="118" t="s">
        <v>10</v>
      </c>
      <c r="J4" s="118" t="s">
        <v>11</v>
      </c>
      <c r="K4" s="118" t="s">
        <v>12</v>
      </c>
      <c r="L4" s="118" t="s">
        <v>13</v>
      </c>
      <c r="M4" s="118" t="s">
        <v>14</v>
      </c>
      <c r="N4" s="118" t="s">
        <v>15</v>
      </c>
      <c r="O4" s="118" t="s">
        <v>16</v>
      </c>
    </row>
    <row r="5" s="2" customFormat="1" ht="23" customHeight="1" spans="1:15">
      <c r="A5" s="41"/>
      <c r="B5" s="41"/>
      <c r="C5" s="41"/>
      <c r="D5" s="41"/>
      <c r="E5" s="41"/>
      <c r="F5" s="41"/>
      <c r="G5" s="42"/>
      <c r="H5" s="43"/>
      <c r="I5" s="118"/>
      <c r="J5" s="118"/>
      <c r="K5" s="118"/>
      <c r="L5" s="118"/>
      <c r="M5" s="118"/>
      <c r="N5" s="118"/>
      <c r="O5" s="118"/>
    </row>
    <row r="6" s="3" customFormat="1" ht="23" customHeight="1" spans="1:15">
      <c r="A6" s="44"/>
      <c r="B6" s="45" t="s">
        <v>17</v>
      </c>
      <c r="C6" s="46"/>
      <c r="D6" s="46"/>
      <c r="E6" s="46"/>
      <c r="F6" s="45"/>
      <c r="G6" s="47">
        <f>SUM(G7,G13,G23,G33,G45,G56,G69,G76,G87,G91)</f>
        <v>1050.075468</v>
      </c>
      <c r="H6" s="47">
        <f>SUM(H7,H13,H23,H33,H45,H56,H69,H76,H87,H91)</f>
        <v>892.15323948</v>
      </c>
      <c r="I6" s="119"/>
      <c r="J6" s="120"/>
      <c r="K6" s="120"/>
      <c r="L6" s="120"/>
      <c r="M6" s="120"/>
      <c r="N6" s="120"/>
      <c r="O6" s="121"/>
    </row>
    <row r="7" s="3" customFormat="1" ht="23" customHeight="1" spans="1:15">
      <c r="A7" s="44"/>
      <c r="B7" s="45" t="s">
        <v>18</v>
      </c>
      <c r="C7" s="46"/>
      <c r="D7" s="46"/>
      <c r="E7" s="46"/>
      <c r="F7" s="45"/>
      <c r="G7" s="47">
        <f>SUM(G8:G12)</f>
        <v>206.58</v>
      </c>
      <c r="H7" s="47">
        <f>SUM(H8:H12)</f>
        <v>183.88</v>
      </c>
      <c r="I7" s="119"/>
      <c r="J7" s="120"/>
      <c r="K7" s="120"/>
      <c r="L7" s="120"/>
      <c r="M7" s="120"/>
      <c r="N7" s="120"/>
      <c r="O7" s="121"/>
    </row>
    <row r="8" s="4" customFormat="1" ht="69" customHeight="1" spans="1:15">
      <c r="A8" s="48">
        <v>1</v>
      </c>
      <c r="B8" s="49" t="s">
        <v>19</v>
      </c>
      <c r="C8" s="48" t="s">
        <v>20</v>
      </c>
      <c r="D8" s="48" t="s">
        <v>21</v>
      </c>
      <c r="E8" s="48" t="s">
        <v>22</v>
      </c>
      <c r="F8" s="50" t="s">
        <v>23</v>
      </c>
      <c r="G8" s="51">
        <v>28</v>
      </c>
      <c r="H8" s="51">
        <v>27.3</v>
      </c>
      <c r="I8" s="50" t="s">
        <v>24</v>
      </c>
      <c r="J8" s="53" t="s">
        <v>25</v>
      </c>
      <c r="K8" s="48" t="s">
        <v>26</v>
      </c>
      <c r="L8" s="48" t="s">
        <v>27</v>
      </c>
      <c r="M8" s="48" t="s">
        <v>28</v>
      </c>
      <c r="N8" s="122" t="s">
        <v>29</v>
      </c>
      <c r="O8" s="48"/>
    </row>
    <row r="9" s="5" customFormat="1" ht="126" customHeight="1" spans="1:15">
      <c r="A9" s="48">
        <v>2</v>
      </c>
      <c r="B9" s="52" t="s">
        <v>30</v>
      </c>
      <c r="C9" s="48" t="s">
        <v>20</v>
      </c>
      <c r="D9" s="53" t="s">
        <v>31</v>
      </c>
      <c r="E9" s="48" t="s">
        <v>32</v>
      </c>
      <c r="F9" s="50" t="s">
        <v>33</v>
      </c>
      <c r="G9" s="51">
        <v>51.05</v>
      </c>
      <c r="H9" s="51">
        <v>51.05</v>
      </c>
      <c r="I9" s="50" t="s">
        <v>34</v>
      </c>
      <c r="J9" s="48" t="s">
        <v>35</v>
      </c>
      <c r="K9" s="48" t="s">
        <v>36</v>
      </c>
      <c r="L9" s="53" t="s">
        <v>37</v>
      </c>
      <c r="M9" s="48" t="s">
        <v>38</v>
      </c>
      <c r="N9" s="122" t="s">
        <v>39</v>
      </c>
      <c r="O9" s="48"/>
    </row>
    <row r="10" s="5" customFormat="1" ht="67" customHeight="1" spans="1:15">
      <c r="A10" s="48">
        <v>3</v>
      </c>
      <c r="B10" s="52" t="s">
        <v>40</v>
      </c>
      <c r="C10" s="48" t="s">
        <v>20</v>
      </c>
      <c r="D10" s="53" t="s">
        <v>31</v>
      </c>
      <c r="E10" s="48" t="s">
        <v>32</v>
      </c>
      <c r="F10" s="50" t="s">
        <v>41</v>
      </c>
      <c r="G10" s="51">
        <v>17.53</v>
      </c>
      <c r="H10" s="51">
        <v>17.53</v>
      </c>
      <c r="I10" s="50" t="s">
        <v>42</v>
      </c>
      <c r="J10" s="48" t="s">
        <v>35</v>
      </c>
      <c r="K10" s="48" t="s">
        <v>36</v>
      </c>
      <c r="L10" s="53" t="s">
        <v>37</v>
      </c>
      <c r="M10" s="48" t="s">
        <v>43</v>
      </c>
      <c r="N10" s="122" t="s">
        <v>44</v>
      </c>
      <c r="O10" s="48"/>
    </row>
    <row r="11" s="6" customFormat="1" ht="55" customHeight="1" spans="1:15">
      <c r="A11" s="48">
        <v>4</v>
      </c>
      <c r="B11" s="54" t="s">
        <v>45</v>
      </c>
      <c r="C11" s="55" t="s">
        <v>20</v>
      </c>
      <c r="D11" s="55" t="s">
        <v>46</v>
      </c>
      <c r="E11" s="55" t="s">
        <v>47</v>
      </c>
      <c r="F11" s="56" t="s">
        <v>48</v>
      </c>
      <c r="G11" s="57">
        <v>100</v>
      </c>
      <c r="H11" s="57">
        <v>80</v>
      </c>
      <c r="I11" s="56" t="s">
        <v>49</v>
      </c>
      <c r="J11" s="55" t="s">
        <v>35</v>
      </c>
      <c r="K11" s="55" t="s">
        <v>26</v>
      </c>
      <c r="L11" s="55" t="s">
        <v>27</v>
      </c>
      <c r="M11" s="55" t="s">
        <v>50</v>
      </c>
      <c r="N11" s="123">
        <v>13618572462</v>
      </c>
      <c r="O11" s="55"/>
    </row>
    <row r="12" s="6" customFormat="1" ht="76" customHeight="1" spans="1:15">
      <c r="A12" s="48">
        <v>5</v>
      </c>
      <c r="B12" s="54" t="s">
        <v>51</v>
      </c>
      <c r="C12" s="55" t="s">
        <v>20</v>
      </c>
      <c r="D12" s="55" t="s">
        <v>46</v>
      </c>
      <c r="E12" s="55" t="s">
        <v>47</v>
      </c>
      <c r="F12" s="56" t="s">
        <v>52</v>
      </c>
      <c r="G12" s="57">
        <v>10</v>
      </c>
      <c r="H12" s="57">
        <v>8</v>
      </c>
      <c r="I12" s="56" t="s">
        <v>49</v>
      </c>
      <c r="J12" s="55" t="s">
        <v>35</v>
      </c>
      <c r="K12" s="55" t="s">
        <v>26</v>
      </c>
      <c r="L12" s="55" t="s">
        <v>27</v>
      </c>
      <c r="M12" s="55" t="s">
        <v>50</v>
      </c>
      <c r="N12" s="123">
        <v>13618572462</v>
      </c>
      <c r="O12" s="55"/>
    </row>
    <row r="13" s="7" customFormat="1" ht="30" customHeight="1" spans="1:15">
      <c r="A13" s="58"/>
      <c r="B13" s="59" t="s">
        <v>53</v>
      </c>
      <c r="C13" s="60"/>
      <c r="D13" s="60"/>
      <c r="E13" s="60"/>
      <c r="F13" s="59"/>
      <c r="G13" s="61">
        <f>SUM(G14:G22)</f>
        <v>121.36</v>
      </c>
      <c r="H13" s="61">
        <f>SUM(H14:H22)</f>
        <v>102.4</v>
      </c>
      <c r="I13" s="59"/>
      <c r="J13" s="60"/>
      <c r="K13" s="60"/>
      <c r="L13" s="60"/>
      <c r="M13" s="60"/>
      <c r="N13" s="124"/>
      <c r="O13" s="89"/>
    </row>
    <row r="14" s="8" customFormat="1" ht="48" customHeight="1" spans="1:15">
      <c r="A14" s="62">
        <v>1</v>
      </c>
      <c r="B14" s="63" t="s">
        <v>54</v>
      </c>
      <c r="C14" s="62" t="s">
        <v>20</v>
      </c>
      <c r="D14" s="64" t="s">
        <v>55</v>
      </c>
      <c r="E14" s="64" t="s">
        <v>56</v>
      </c>
      <c r="F14" s="63" t="s">
        <v>57</v>
      </c>
      <c r="G14" s="65">
        <v>50</v>
      </c>
      <c r="H14" s="66">
        <v>40</v>
      </c>
      <c r="I14" s="73" t="s">
        <v>58</v>
      </c>
      <c r="J14" s="62" t="s">
        <v>35</v>
      </c>
      <c r="K14" s="62" t="s">
        <v>26</v>
      </c>
      <c r="L14" s="62" t="s">
        <v>59</v>
      </c>
      <c r="M14" s="62" t="s">
        <v>60</v>
      </c>
      <c r="N14" s="64">
        <v>13985601046</v>
      </c>
      <c r="O14" s="68"/>
    </row>
    <row r="15" s="9" customFormat="1" ht="68" customHeight="1" spans="1:15">
      <c r="A15" s="62">
        <v>2</v>
      </c>
      <c r="B15" s="67" t="s">
        <v>61</v>
      </c>
      <c r="C15" s="68" t="s">
        <v>20</v>
      </c>
      <c r="D15" s="68" t="s">
        <v>55</v>
      </c>
      <c r="E15" s="68" t="s">
        <v>62</v>
      </c>
      <c r="F15" s="67" t="s">
        <v>63</v>
      </c>
      <c r="G15" s="69">
        <v>7.7</v>
      </c>
      <c r="H15" s="69">
        <v>5.4</v>
      </c>
      <c r="I15" s="67" t="s">
        <v>64</v>
      </c>
      <c r="J15" s="68" t="s">
        <v>65</v>
      </c>
      <c r="K15" s="68" t="s">
        <v>66</v>
      </c>
      <c r="L15" s="68" t="s">
        <v>67</v>
      </c>
      <c r="M15" s="68" t="s">
        <v>68</v>
      </c>
      <c r="N15" s="125">
        <v>15902620268</v>
      </c>
      <c r="O15" s="74"/>
    </row>
    <row r="16" s="8" customFormat="1" ht="75.75" customHeight="1" spans="1:15">
      <c r="A16" s="62">
        <v>3</v>
      </c>
      <c r="B16" s="63" t="s">
        <v>69</v>
      </c>
      <c r="C16" s="64" t="s">
        <v>70</v>
      </c>
      <c r="D16" s="64" t="s">
        <v>46</v>
      </c>
      <c r="E16" s="64" t="s">
        <v>71</v>
      </c>
      <c r="F16" s="63" t="s">
        <v>72</v>
      </c>
      <c r="G16" s="65">
        <v>8</v>
      </c>
      <c r="H16" s="65">
        <v>5</v>
      </c>
      <c r="I16" s="63" t="s">
        <v>73</v>
      </c>
      <c r="J16" s="64" t="s">
        <v>35</v>
      </c>
      <c r="K16" s="64" t="s">
        <v>74</v>
      </c>
      <c r="L16" s="64" t="s">
        <v>75</v>
      </c>
      <c r="M16" s="64" t="s">
        <v>76</v>
      </c>
      <c r="N16" s="64">
        <v>13984209357</v>
      </c>
      <c r="O16" s="68"/>
    </row>
    <row r="17" s="8" customFormat="1" ht="50.25" customHeight="1" spans="1:15">
      <c r="A17" s="62">
        <v>4</v>
      </c>
      <c r="B17" s="63" t="s">
        <v>77</v>
      </c>
      <c r="C17" s="64" t="s">
        <v>20</v>
      </c>
      <c r="D17" s="64" t="s">
        <v>46</v>
      </c>
      <c r="E17" s="64" t="s">
        <v>78</v>
      </c>
      <c r="F17" s="63" t="s">
        <v>79</v>
      </c>
      <c r="G17" s="65">
        <v>30</v>
      </c>
      <c r="H17" s="65">
        <v>30</v>
      </c>
      <c r="I17" s="63" t="s">
        <v>80</v>
      </c>
      <c r="J17" s="64" t="s">
        <v>35</v>
      </c>
      <c r="K17" s="64" t="s">
        <v>81</v>
      </c>
      <c r="L17" s="64" t="s">
        <v>82</v>
      </c>
      <c r="M17" s="64" t="s">
        <v>83</v>
      </c>
      <c r="N17" s="64" t="s">
        <v>84</v>
      </c>
      <c r="O17" s="68"/>
    </row>
    <row r="18" s="10" customFormat="1" ht="174" customHeight="1" spans="1:15">
      <c r="A18" s="62">
        <v>5</v>
      </c>
      <c r="B18" s="70" t="s">
        <v>85</v>
      </c>
      <c r="C18" s="53" t="s">
        <v>20</v>
      </c>
      <c r="D18" s="62" t="s">
        <v>86</v>
      </c>
      <c r="E18" s="71" t="s">
        <v>87</v>
      </c>
      <c r="F18" s="72" t="s">
        <v>88</v>
      </c>
      <c r="G18" s="69">
        <v>10</v>
      </c>
      <c r="H18" s="69">
        <v>8</v>
      </c>
      <c r="I18" s="67" t="s">
        <v>89</v>
      </c>
      <c r="J18" s="68" t="s">
        <v>35</v>
      </c>
      <c r="K18" s="68" t="s">
        <v>26</v>
      </c>
      <c r="L18" s="53" t="s">
        <v>90</v>
      </c>
      <c r="M18" s="68" t="s">
        <v>91</v>
      </c>
      <c r="N18" s="68">
        <v>18585386888</v>
      </c>
      <c r="O18" s="58"/>
    </row>
    <row r="19" s="9" customFormat="1" ht="58" customHeight="1" spans="1:15">
      <c r="A19" s="62">
        <v>6</v>
      </c>
      <c r="B19" s="73" t="s">
        <v>92</v>
      </c>
      <c r="C19" s="74" t="s">
        <v>93</v>
      </c>
      <c r="D19" s="74" t="s">
        <v>46</v>
      </c>
      <c r="E19" s="74" t="s">
        <v>94</v>
      </c>
      <c r="F19" s="73" t="s">
        <v>95</v>
      </c>
      <c r="G19" s="66">
        <v>3</v>
      </c>
      <c r="H19" s="75">
        <f>G19*0.8</f>
        <v>2.4</v>
      </c>
      <c r="I19" s="67" t="s">
        <v>96</v>
      </c>
      <c r="J19" s="74" t="s">
        <v>35</v>
      </c>
      <c r="K19" s="74" t="s">
        <v>26</v>
      </c>
      <c r="L19" s="74" t="s">
        <v>59</v>
      </c>
      <c r="M19" s="68" t="s">
        <v>97</v>
      </c>
      <c r="N19" s="68">
        <v>13984290002</v>
      </c>
      <c r="O19" s="74"/>
    </row>
    <row r="20" s="8" customFormat="1" ht="48" customHeight="1" spans="1:15">
      <c r="A20" s="62">
        <v>7</v>
      </c>
      <c r="B20" s="63" t="s">
        <v>98</v>
      </c>
      <c r="C20" s="64" t="s">
        <v>20</v>
      </c>
      <c r="D20" s="64" t="s">
        <v>99</v>
      </c>
      <c r="E20" s="64" t="s">
        <v>100</v>
      </c>
      <c r="F20" s="63" t="s">
        <v>101</v>
      </c>
      <c r="G20" s="65">
        <v>2.5</v>
      </c>
      <c r="H20" s="65">
        <v>2</v>
      </c>
      <c r="I20" s="63" t="s">
        <v>102</v>
      </c>
      <c r="J20" s="64" t="s">
        <v>35</v>
      </c>
      <c r="K20" s="64" t="s">
        <v>103</v>
      </c>
      <c r="L20" s="64" t="s">
        <v>59</v>
      </c>
      <c r="M20" s="64" t="s">
        <v>104</v>
      </c>
      <c r="N20" s="64" t="s">
        <v>105</v>
      </c>
      <c r="O20" s="68"/>
    </row>
    <row r="21" s="8" customFormat="1" ht="45" customHeight="1" spans="1:15">
      <c r="A21" s="62">
        <v>8</v>
      </c>
      <c r="B21" s="63" t="s">
        <v>106</v>
      </c>
      <c r="C21" s="64" t="s">
        <v>70</v>
      </c>
      <c r="D21" s="64" t="s">
        <v>46</v>
      </c>
      <c r="E21" s="64" t="s">
        <v>107</v>
      </c>
      <c r="F21" s="63" t="s">
        <v>108</v>
      </c>
      <c r="G21" s="65">
        <v>5.56</v>
      </c>
      <c r="H21" s="65">
        <v>5</v>
      </c>
      <c r="I21" s="63" t="s">
        <v>109</v>
      </c>
      <c r="J21" s="64" t="s">
        <v>35</v>
      </c>
      <c r="K21" s="64" t="s">
        <v>110</v>
      </c>
      <c r="L21" s="64" t="s">
        <v>111</v>
      </c>
      <c r="M21" s="64" t="s">
        <v>112</v>
      </c>
      <c r="N21" s="64">
        <v>18076227720</v>
      </c>
      <c r="O21" s="68"/>
    </row>
    <row r="22" s="11" customFormat="1" ht="94" customHeight="1" spans="1:15">
      <c r="A22" s="62">
        <v>9</v>
      </c>
      <c r="B22" s="76" t="s">
        <v>113</v>
      </c>
      <c r="C22" s="77" t="s">
        <v>93</v>
      </c>
      <c r="D22" s="77" t="s">
        <v>114</v>
      </c>
      <c r="E22" s="77" t="s">
        <v>115</v>
      </c>
      <c r="F22" s="78" t="s">
        <v>116</v>
      </c>
      <c r="G22" s="79">
        <v>4.6</v>
      </c>
      <c r="H22" s="79">
        <v>4.6</v>
      </c>
      <c r="I22" s="78" t="s">
        <v>117</v>
      </c>
      <c r="J22" s="77" t="s">
        <v>35</v>
      </c>
      <c r="K22" s="77" t="s">
        <v>118</v>
      </c>
      <c r="L22" s="126" t="s">
        <v>119</v>
      </c>
      <c r="M22" s="77" t="s">
        <v>120</v>
      </c>
      <c r="N22" s="127" t="s">
        <v>121</v>
      </c>
      <c r="O22" s="77"/>
    </row>
    <row r="23" s="7" customFormat="1" ht="30" customHeight="1" spans="1:15">
      <c r="A23" s="58"/>
      <c r="B23" s="59" t="s">
        <v>122</v>
      </c>
      <c r="C23" s="60"/>
      <c r="D23" s="60"/>
      <c r="E23" s="60"/>
      <c r="F23" s="59"/>
      <c r="G23" s="61">
        <f>SUM(G24:G32)</f>
        <v>96.734</v>
      </c>
      <c r="H23" s="61">
        <f>SUM(H24:H32)</f>
        <v>75.9292</v>
      </c>
      <c r="I23" s="59"/>
      <c r="J23" s="60"/>
      <c r="K23" s="60"/>
      <c r="L23" s="60"/>
      <c r="M23" s="60"/>
      <c r="N23" s="124"/>
      <c r="O23" s="89"/>
    </row>
    <row r="24" s="12" customFormat="1" ht="58" customHeight="1" spans="1:15">
      <c r="A24" s="80">
        <v>1</v>
      </c>
      <c r="B24" s="49" t="s">
        <v>123</v>
      </c>
      <c r="C24" s="81" t="s">
        <v>20</v>
      </c>
      <c r="D24" s="81" t="s">
        <v>124</v>
      </c>
      <c r="E24" s="81" t="s">
        <v>125</v>
      </c>
      <c r="F24" s="49" t="s">
        <v>126</v>
      </c>
      <c r="G24" s="82">
        <v>11.11</v>
      </c>
      <c r="H24" s="82">
        <v>9</v>
      </c>
      <c r="I24" s="49" t="s">
        <v>127</v>
      </c>
      <c r="J24" s="81" t="s">
        <v>35</v>
      </c>
      <c r="K24" s="92" t="s">
        <v>128</v>
      </c>
      <c r="L24" s="128" t="s">
        <v>129</v>
      </c>
      <c r="M24" s="129" t="s">
        <v>130</v>
      </c>
      <c r="N24" s="129" t="s">
        <v>131</v>
      </c>
      <c r="O24" s="81" t="s">
        <v>132</v>
      </c>
    </row>
    <row r="25" s="10" customFormat="1" ht="45" customHeight="1" spans="1:15">
      <c r="A25" s="80">
        <v>2</v>
      </c>
      <c r="B25" s="49" t="s">
        <v>133</v>
      </c>
      <c r="C25" s="81" t="s">
        <v>20</v>
      </c>
      <c r="D25" s="81" t="s">
        <v>134</v>
      </c>
      <c r="E25" s="81" t="s">
        <v>125</v>
      </c>
      <c r="F25" s="49" t="s">
        <v>135</v>
      </c>
      <c r="G25" s="82">
        <v>12</v>
      </c>
      <c r="H25" s="82">
        <v>10</v>
      </c>
      <c r="I25" s="130" t="s">
        <v>136</v>
      </c>
      <c r="J25" s="81" t="s">
        <v>35</v>
      </c>
      <c r="K25" s="66" t="s">
        <v>128</v>
      </c>
      <c r="L25" s="128" t="s">
        <v>111</v>
      </c>
      <c r="M25" s="129" t="s">
        <v>137</v>
      </c>
      <c r="N25" s="129">
        <v>18188188508</v>
      </c>
      <c r="O25" s="81" t="s">
        <v>132</v>
      </c>
    </row>
    <row r="26" s="10" customFormat="1" ht="65" customHeight="1" spans="1:15">
      <c r="A26" s="80">
        <v>3</v>
      </c>
      <c r="B26" s="73" t="s">
        <v>138</v>
      </c>
      <c r="C26" s="83" t="s">
        <v>20</v>
      </c>
      <c r="D26" s="84" t="s">
        <v>46</v>
      </c>
      <c r="E26" s="83" t="s">
        <v>125</v>
      </c>
      <c r="F26" s="73" t="s">
        <v>139</v>
      </c>
      <c r="G26" s="66">
        <v>5</v>
      </c>
      <c r="H26" s="66">
        <v>4</v>
      </c>
      <c r="I26" s="130" t="s">
        <v>140</v>
      </c>
      <c r="J26" s="83" t="s">
        <v>35</v>
      </c>
      <c r="K26" s="83" t="s">
        <v>141</v>
      </c>
      <c r="L26" s="83" t="s">
        <v>142</v>
      </c>
      <c r="M26" s="131" t="s">
        <v>143</v>
      </c>
      <c r="N26" s="83" t="s">
        <v>144</v>
      </c>
      <c r="O26" s="58"/>
    </row>
    <row r="27" s="10" customFormat="1" ht="80" customHeight="1" spans="1:15">
      <c r="A27" s="80">
        <v>4</v>
      </c>
      <c r="B27" s="73" t="s">
        <v>145</v>
      </c>
      <c r="C27" s="83" t="s">
        <v>20</v>
      </c>
      <c r="D27" s="84" t="s">
        <v>134</v>
      </c>
      <c r="E27" s="83" t="s">
        <v>125</v>
      </c>
      <c r="F27" s="73" t="s">
        <v>146</v>
      </c>
      <c r="G27" s="66">
        <v>13</v>
      </c>
      <c r="H27" s="66">
        <v>10</v>
      </c>
      <c r="I27" s="130" t="s">
        <v>147</v>
      </c>
      <c r="J27" s="83" t="s">
        <v>35</v>
      </c>
      <c r="K27" s="83" t="s">
        <v>141</v>
      </c>
      <c r="L27" s="83" t="s">
        <v>142</v>
      </c>
      <c r="M27" s="131" t="s">
        <v>143</v>
      </c>
      <c r="N27" s="83" t="s">
        <v>144</v>
      </c>
      <c r="O27" s="58"/>
    </row>
    <row r="28" s="12" customFormat="1" ht="138" customHeight="1" spans="1:15">
      <c r="A28" s="80">
        <v>5</v>
      </c>
      <c r="B28" s="70" t="s">
        <v>148</v>
      </c>
      <c r="C28" s="85" t="s">
        <v>20</v>
      </c>
      <c r="D28" s="85" t="s">
        <v>46</v>
      </c>
      <c r="E28" s="85" t="s">
        <v>149</v>
      </c>
      <c r="F28" s="70" t="s">
        <v>150</v>
      </c>
      <c r="G28" s="86">
        <v>18</v>
      </c>
      <c r="H28" s="86">
        <v>10</v>
      </c>
      <c r="I28" s="132" t="s">
        <v>151</v>
      </c>
      <c r="J28" s="85" t="s">
        <v>35</v>
      </c>
      <c r="K28" s="92" t="s">
        <v>128</v>
      </c>
      <c r="L28" s="92" t="s">
        <v>152</v>
      </c>
      <c r="M28" s="85" t="s">
        <v>153</v>
      </c>
      <c r="N28" s="133">
        <v>18984407550</v>
      </c>
      <c r="O28" s="81"/>
    </row>
    <row r="29" s="10" customFormat="1" ht="104" customHeight="1" spans="1:15">
      <c r="A29" s="80">
        <v>6</v>
      </c>
      <c r="B29" s="87" t="s">
        <v>154</v>
      </c>
      <c r="C29" s="66" t="s">
        <v>20</v>
      </c>
      <c r="D29" s="66" t="s">
        <v>155</v>
      </c>
      <c r="E29" s="66" t="s">
        <v>149</v>
      </c>
      <c r="F29" s="87" t="s">
        <v>156</v>
      </c>
      <c r="G29" s="66">
        <v>16.15</v>
      </c>
      <c r="H29" s="66">
        <v>15.75</v>
      </c>
      <c r="I29" s="87" t="s">
        <v>157</v>
      </c>
      <c r="J29" s="66" t="s">
        <v>35</v>
      </c>
      <c r="K29" s="66" t="s">
        <v>128</v>
      </c>
      <c r="L29" s="66" t="s">
        <v>158</v>
      </c>
      <c r="M29" s="66" t="s">
        <v>159</v>
      </c>
      <c r="N29" s="134">
        <v>13595829690</v>
      </c>
      <c r="O29" s="58"/>
    </row>
    <row r="30" s="5" customFormat="1" ht="82" customHeight="1" spans="1:15">
      <c r="A30" s="80">
        <v>7</v>
      </c>
      <c r="B30" s="87" t="s">
        <v>160</v>
      </c>
      <c r="C30" s="66" t="s">
        <v>20</v>
      </c>
      <c r="D30" s="66" t="s">
        <v>46</v>
      </c>
      <c r="E30" s="66" t="s">
        <v>161</v>
      </c>
      <c r="F30" s="87" t="s">
        <v>162</v>
      </c>
      <c r="G30" s="66">
        <v>14.97</v>
      </c>
      <c r="H30" s="66">
        <f t="shared" ref="H30:H32" si="0">G30*0.8</f>
        <v>11.976</v>
      </c>
      <c r="I30" s="87" t="s">
        <v>163</v>
      </c>
      <c r="J30" s="66" t="s">
        <v>35</v>
      </c>
      <c r="K30" s="66" t="s">
        <v>128</v>
      </c>
      <c r="L30" s="66" t="s">
        <v>142</v>
      </c>
      <c r="M30" s="66" t="s">
        <v>164</v>
      </c>
      <c r="N30" s="134">
        <v>17716612126</v>
      </c>
      <c r="O30" s="48"/>
    </row>
    <row r="31" s="5" customFormat="1" ht="45" customHeight="1" spans="1:15">
      <c r="A31" s="80">
        <v>8</v>
      </c>
      <c r="B31" s="87" t="s">
        <v>165</v>
      </c>
      <c r="C31" s="66" t="s">
        <v>20</v>
      </c>
      <c r="D31" s="66" t="s">
        <v>46</v>
      </c>
      <c r="E31" s="66" t="s">
        <v>161</v>
      </c>
      <c r="F31" s="87" t="s">
        <v>166</v>
      </c>
      <c r="G31" s="66">
        <v>3.5</v>
      </c>
      <c r="H31" s="66">
        <f t="shared" si="0"/>
        <v>2.8</v>
      </c>
      <c r="I31" s="87" t="s">
        <v>167</v>
      </c>
      <c r="J31" s="66" t="s">
        <v>35</v>
      </c>
      <c r="K31" s="66" t="s">
        <v>128</v>
      </c>
      <c r="L31" s="66" t="s">
        <v>152</v>
      </c>
      <c r="M31" s="66" t="s">
        <v>168</v>
      </c>
      <c r="N31" s="134">
        <v>18286821352</v>
      </c>
      <c r="O31" s="48"/>
    </row>
    <row r="32" s="5" customFormat="1" ht="60" customHeight="1" spans="1:15">
      <c r="A32" s="80">
        <v>9</v>
      </c>
      <c r="B32" s="87" t="s">
        <v>169</v>
      </c>
      <c r="C32" s="66" t="s">
        <v>20</v>
      </c>
      <c r="D32" s="66" t="s">
        <v>155</v>
      </c>
      <c r="E32" s="66" t="s">
        <v>161</v>
      </c>
      <c r="F32" s="87" t="s">
        <v>170</v>
      </c>
      <c r="G32" s="66">
        <v>3.004</v>
      </c>
      <c r="H32" s="66">
        <f t="shared" si="0"/>
        <v>2.4032</v>
      </c>
      <c r="I32" s="87" t="s">
        <v>171</v>
      </c>
      <c r="J32" s="66" t="s">
        <v>35</v>
      </c>
      <c r="K32" s="66" t="s">
        <v>128</v>
      </c>
      <c r="L32" s="66" t="s">
        <v>152</v>
      </c>
      <c r="M32" s="66" t="s">
        <v>172</v>
      </c>
      <c r="N32" s="134" t="s">
        <v>173</v>
      </c>
      <c r="O32" s="48"/>
    </row>
    <row r="33" s="7" customFormat="1" ht="30" customHeight="1" spans="1:15">
      <c r="A33" s="58"/>
      <c r="B33" s="88" t="s">
        <v>174</v>
      </c>
      <c r="C33" s="89"/>
      <c r="D33" s="89"/>
      <c r="E33" s="89"/>
      <c r="F33" s="88"/>
      <c r="G33" s="90">
        <f>SUM(G34:G44)</f>
        <v>167.91</v>
      </c>
      <c r="H33" s="90">
        <f>SUM(H34:H44)</f>
        <v>123.4</v>
      </c>
      <c r="I33" s="88"/>
      <c r="J33" s="89"/>
      <c r="K33" s="89"/>
      <c r="L33" s="60"/>
      <c r="M33" s="89"/>
      <c r="N33" s="135"/>
      <c r="O33" s="89"/>
    </row>
    <row r="34" s="12" customFormat="1" ht="132" customHeight="1" spans="1:15">
      <c r="A34" s="81">
        <v>1</v>
      </c>
      <c r="B34" s="49" t="s">
        <v>175</v>
      </c>
      <c r="C34" s="80" t="s">
        <v>20</v>
      </c>
      <c r="D34" s="80" t="s">
        <v>134</v>
      </c>
      <c r="E34" s="80" t="s">
        <v>176</v>
      </c>
      <c r="F34" s="49" t="s">
        <v>177</v>
      </c>
      <c r="G34" s="91">
        <v>18</v>
      </c>
      <c r="H34" s="92">
        <v>3.24</v>
      </c>
      <c r="I34" s="49" t="s">
        <v>178</v>
      </c>
      <c r="J34" s="80" t="s">
        <v>35</v>
      </c>
      <c r="K34" s="80" t="s">
        <v>26</v>
      </c>
      <c r="L34" s="133" t="s">
        <v>179</v>
      </c>
      <c r="M34" s="80" t="s">
        <v>180</v>
      </c>
      <c r="N34" s="136" t="s">
        <v>181</v>
      </c>
      <c r="O34" s="81" t="s">
        <v>132</v>
      </c>
    </row>
    <row r="35" s="10" customFormat="1" ht="30" customHeight="1" spans="1:15">
      <c r="A35" s="58">
        <v>2</v>
      </c>
      <c r="B35" s="50" t="s">
        <v>182</v>
      </c>
      <c r="C35" s="77" t="s">
        <v>20</v>
      </c>
      <c r="D35" s="77" t="s">
        <v>183</v>
      </c>
      <c r="E35" s="58" t="s">
        <v>184</v>
      </c>
      <c r="F35" s="78" t="s">
        <v>185</v>
      </c>
      <c r="G35" s="79">
        <v>35</v>
      </c>
      <c r="H35" s="79">
        <v>28</v>
      </c>
      <c r="I35" s="78" t="s">
        <v>186</v>
      </c>
      <c r="J35" s="58" t="s">
        <v>65</v>
      </c>
      <c r="K35" s="77" t="s">
        <v>36</v>
      </c>
      <c r="L35" s="77" t="s">
        <v>187</v>
      </c>
      <c r="M35" s="58" t="s">
        <v>188</v>
      </c>
      <c r="N35" s="137" t="s">
        <v>189</v>
      </c>
      <c r="O35" s="81" t="s">
        <v>132</v>
      </c>
    </row>
    <row r="36" s="10" customFormat="1" ht="30" customHeight="1" spans="1:15">
      <c r="A36" s="81">
        <v>3</v>
      </c>
      <c r="B36" s="50" t="s">
        <v>190</v>
      </c>
      <c r="C36" s="53" t="s">
        <v>20</v>
      </c>
      <c r="D36" s="77" t="s">
        <v>55</v>
      </c>
      <c r="E36" s="58" t="s">
        <v>184</v>
      </c>
      <c r="F36" s="50" t="s">
        <v>191</v>
      </c>
      <c r="G36" s="93">
        <v>8.03</v>
      </c>
      <c r="H36" s="79">
        <v>6.4</v>
      </c>
      <c r="I36" s="78" t="s">
        <v>192</v>
      </c>
      <c r="J36" s="58" t="s">
        <v>65</v>
      </c>
      <c r="K36" s="77" t="s">
        <v>36</v>
      </c>
      <c r="L36" s="77" t="s">
        <v>193</v>
      </c>
      <c r="M36" s="58" t="s">
        <v>188</v>
      </c>
      <c r="N36" s="137" t="s">
        <v>189</v>
      </c>
      <c r="O36" s="81" t="s">
        <v>132</v>
      </c>
    </row>
    <row r="37" s="10" customFormat="1" ht="72" customHeight="1" spans="1:15">
      <c r="A37" s="58">
        <v>4</v>
      </c>
      <c r="B37" s="50" t="s">
        <v>194</v>
      </c>
      <c r="C37" s="58" t="s">
        <v>20</v>
      </c>
      <c r="D37" s="77" t="s">
        <v>55</v>
      </c>
      <c r="E37" s="58" t="s">
        <v>184</v>
      </c>
      <c r="F37" s="78" t="s">
        <v>195</v>
      </c>
      <c r="G37" s="94">
        <v>23.2</v>
      </c>
      <c r="H37" s="95">
        <v>18.56</v>
      </c>
      <c r="I37" s="78" t="s">
        <v>196</v>
      </c>
      <c r="J37" s="58" t="s">
        <v>35</v>
      </c>
      <c r="K37" s="58" t="s">
        <v>36</v>
      </c>
      <c r="L37" s="77" t="s">
        <v>197</v>
      </c>
      <c r="M37" s="58" t="s">
        <v>198</v>
      </c>
      <c r="N37" s="137" t="s">
        <v>199</v>
      </c>
      <c r="O37" s="58"/>
    </row>
    <row r="38" s="10" customFormat="1" ht="85" customHeight="1" spans="1:15">
      <c r="A38" s="81">
        <v>5</v>
      </c>
      <c r="B38" s="50" t="s">
        <v>200</v>
      </c>
      <c r="C38" s="58" t="s">
        <v>20</v>
      </c>
      <c r="D38" s="77" t="s">
        <v>55</v>
      </c>
      <c r="E38" s="58" t="s">
        <v>184</v>
      </c>
      <c r="F38" s="78" t="s">
        <v>201</v>
      </c>
      <c r="G38" s="94">
        <v>45</v>
      </c>
      <c r="H38" s="95">
        <v>36</v>
      </c>
      <c r="I38" s="78" t="s">
        <v>196</v>
      </c>
      <c r="J38" s="58" t="s">
        <v>35</v>
      </c>
      <c r="K38" s="58" t="s">
        <v>36</v>
      </c>
      <c r="L38" s="77" t="s">
        <v>197</v>
      </c>
      <c r="M38" s="58" t="s">
        <v>198</v>
      </c>
      <c r="N38" s="137" t="s">
        <v>199</v>
      </c>
      <c r="O38" s="58"/>
    </row>
    <row r="39" s="10" customFormat="1" ht="200" customHeight="1" spans="1:15">
      <c r="A39" s="58">
        <v>6</v>
      </c>
      <c r="B39" s="50" t="s">
        <v>202</v>
      </c>
      <c r="C39" s="58" t="s">
        <v>20</v>
      </c>
      <c r="D39" s="77" t="s">
        <v>203</v>
      </c>
      <c r="E39" s="58" t="s">
        <v>184</v>
      </c>
      <c r="F39" s="78" t="s">
        <v>204</v>
      </c>
      <c r="G39" s="94">
        <v>25</v>
      </c>
      <c r="H39" s="95">
        <v>20</v>
      </c>
      <c r="I39" s="78" t="s">
        <v>196</v>
      </c>
      <c r="J39" s="58" t="s">
        <v>35</v>
      </c>
      <c r="K39" s="58" t="s">
        <v>36</v>
      </c>
      <c r="L39" s="77" t="s">
        <v>197</v>
      </c>
      <c r="M39" s="58" t="s">
        <v>198</v>
      </c>
      <c r="N39" s="137" t="s">
        <v>199</v>
      </c>
      <c r="O39" s="58"/>
    </row>
    <row r="40" s="10" customFormat="1" ht="94" customHeight="1" spans="1:15">
      <c r="A40" s="81">
        <v>7</v>
      </c>
      <c r="B40" s="50" t="s">
        <v>205</v>
      </c>
      <c r="C40" s="48" t="s">
        <v>20</v>
      </c>
      <c r="D40" s="53" t="s">
        <v>46</v>
      </c>
      <c r="E40" s="58" t="s">
        <v>184</v>
      </c>
      <c r="F40" s="96" t="s">
        <v>206</v>
      </c>
      <c r="G40" s="51">
        <v>2</v>
      </c>
      <c r="H40" s="95">
        <v>1.6</v>
      </c>
      <c r="I40" s="78" t="s">
        <v>207</v>
      </c>
      <c r="J40" s="58" t="s">
        <v>35</v>
      </c>
      <c r="K40" s="58" t="s">
        <v>36</v>
      </c>
      <c r="L40" s="77" t="s">
        <v>187</v>
      </c>
      <c r="M40" s="58" t="s">
        <v>208</v>
      </c>
      <c r="N40" s="137" t="s">
        <v>209</v>
      </c>
      <c r="O40" s="58"/>
    </row>
    <row r="41" s="10" customFormat="1" ht="56" customHeight="1" spans="1:15">
      <c r="A41" s="58">
        <v>8</v>
      </c>
      <c r="B41" s="50" t="s">
        <v>210</v>
      </c>
      <c r="C41" s="53" t="s">
        <v>20</v>
      </c>
      <c r="D41" s="77" t="s">
        <v>46</v>
      </c>
      <c r="E41" s="58" t="s">
        <v>184</v>
      </c>
      <c r="F41" s="50" t="s">
        <v>211</v>
      </c>
      <c r="G41" s="93">
        <v>5</v>
      </c>
      <c r="H41" s="95">
        <v>4</v>
      </c>
      <c r="I41" s="78" t="s">
        <v>207</v>
      </c>
      <c r="J41" s="58" t="s">
        <v>35</v>
      </c>
      <c r="K41" s="58" t="s">
        <v>36</v>
      </c>
      <c r="L41" s="77" t="s">
        <v>187</v>
      </c>
      <c r="M41" s="58" t="s">
        <v>208</v>
      </c>
      <c r="N41" s="137" t="s">
        <v>209</v>
      </c>
      <c r="O41" s="58"/>
    </row>
    <row r="42" s="13" customFormat="1" ht="48" customHeight="1" spans="1:15">
      <c r="A42" s="81">
        <v>9</v>
      </c>
      <c r="B42" s="50" t="s">
        <v>212</v>
      </c>
      <c r="C42" s="58" t="s">
        <v>20</v>
      </c>
      <c r="D42" s="77" t="s">
        <v>46</v>
      </c>
      <c r="E42" s="58" t="s">
        <v>184</v>
      </c>
      <c r="F42" s="78" t="s">
        <v>213</v>
      </c>
      <c r="G42" s="79">
        <v>3</v>
      </c>
      <c r="H42" s="79">
        <v>3</v>
      </c>
      <c r="I42" s="78" t="s">
        <v>214</v>
      </c>
      <c r="J42" s="58" t="s">
        <v>35</v>
      </c>
      <c r="K42" s="58" t="s">
        <v>36</v>
      </c>
      <c r="L42" s="77" t="s">
        <v>187</v>
      </c>
      <c r="M42" s="58" t="s">
        <v>215</v>
      </c>
      <c r="N42" s="137" t="s">
        <v>216</v>
      </c>
      <c r="O42" s="58"/>
    </row>
    <row r="43" s="10" customFormat="1" ht="62" customHeight="1" spans="1:15">
      <c r="A43" s="58">
        <v>10</v>
      </c>
      <c r="B43" s="50" t="s">
        <v>217</v>
      </c>
      <c r="C43" s="58" t="s">
        <v>20</v>
      </c>
      <c r="D43" s="58" t="s">
        <v>218</v>
      </c>
      <c r="E43" s="58" t="s">
        <v>219</v>
      </c>
      <c r="F43" s="78" t="s">
        <v>220</v>
      </c>
      <c r="G43" s="95">
        <v>2</v>
      </c>
      <c r="H43" s="95">
        <v>2</v>
      </c>
      <c r="I43" s="78" t="s">
        <v>221</v>
      </c>
      <c r="J43" s="58" t="s">
        <v>35</v>
      </c>
      <c r="K43" s="58" t="s">
        <v>222</v>
      </c>
      <c r="L43" s="77" t="s">
        <v>223</v>
      </c>
      <c r="M43" s="58" t="s">
        <v>224</v>
      </c>
      <c r="N43" s="138">
        <v>13985328308</v>
      </c>
      <c r="O43" s="58"/>
    </row>
    <row r="44" s="10" customFormat="1" ht="132" customHeight="1" spans="1:15">
      <c r="A44" s="81">
        <v>11</v>
      </c>
      <c r="B44" s="50" t="s">
        <v>225</v>
      </c>
      <c r="C44" s="58" t="s">
        <v>20</v>
      </c>
      <c r="D44" s="58" t="s">
        <v>86</v>
      </c>
      <c r="E44" s="58" t="s">
        <v>219</v>
      </c>
      <c r="F44" s="78" t="s">
        <v>226</v>
      </c>
      <c r="G44" s="95">
        <v>1.68</v>
      </c>
      <c r="H44" s="95">
        <v>0.6</v>
      </c>
      <c r="I44" s="78" t="s">
        <v>227</v>
      </c>
      <c r="J44" s="58" t="s">
        <v>35</v>
      </c>
      <c r="K44" s="58" t="s">
        <v>222</v>
      </c>
      <c r="L44" s="77" t="s">
        <v>223</v>
      </c>
      <c r="M44" s="58" t="s">
        <v>228</v>
      </c>
      <c r="N44" s="138">
        <v>18084302999</v>
      </c>
      <c r="O44" s="58"/>
    </row>
    <row r="45" s="7" customFormat="1" ht="30" customHeight="1" spans="1:15">
      <c r="A45" s="58"/>
      <c r="B45" s="97" t="s">
        <v>229</v>
      </c>
      <c r="C45" s="98"/>
      <c r="D45" s="89"/>
      <c r="E45" s="98"/>
      <c r="F45" s="97"/>
      <c r="G45" s="99">
        <f>SUM(G46:G55)</f>
        <v>34.722868</v>
      </c>
      <c r="H45" s="99">
        <f>SUM(H46:H55)</f>
        <v>34.01705948</v>
      </c>
      <c r="I45" s="88"/>
      <c r="J45" s="89"/>
      <c r="K45" s="89"/>
      <c r="L45" s="60"/>
      <c r="M45" s="89"/>
      <c r="N45" s="135"/>
      <c r="O45" s="89"/>
    </row>
    <row r="46" s="11" customFormat="1" ht="42.75" customHeight="1" spans="1:15">
      <c r="A46" s="53">
        <v>1</v>
      </c>
      <c r="B46" s="50" t="s">
        <v>230</v>
      </c>
      <c r="C46" s="53" t="s">
        <v>20</v>
      </c>
      <c r="D46" s="53" t="s">
        <v>155</v>
      </c>
      <c r="E46" s="53" t="s">
        <v>231</v>
      </c>
      <c r="F46" s="50" t="s">
        <v>232</v>
      </c>
      <c r="G46" s="93">
        <v>8.4386</v>
      </c>
      <c r="H46" s="93">
        <v>8.4386</v>
      </c>
      <c r="I46" s="102" t="s">
        <v>233</v>
      </c>
      <c r="J46" s="77" t="s">
        <v>35</v>
      </c>
      <c r="K46" s="53" t="s">
        <v>234</v>
      </c>
      <c r="L46" s="53" t="s">
        <v>235</v>
      </c>
      <c r="M46" s="53" t="s">
        <v>236</v>
      </c>
      <c r="N46" s="139" t="s">
        <v>237</v>
      </c>
      <c r="O46" s="77"/>
    </row>
    <row r="47" s="10" customFormat="1" ht="65" customHeight="1" spans="1:15">
      <c r="A47" s="53">
        <v>2</v>
      </c>
      <c r="B47" s="78" t="s">
        <v>238</v>
      </c>
      <c r="C47" s="77" t="s">
        <v>20</v>
      </c>
      <c r="D47" s="77" t="s">
        <v>114</v>
      </c>
      <c r="E47" s="77" t="s">
        <v>239</v>
      </c>
      <c r="F47" s="78" t="s">
        <v>240</v>
      </c>
      <c r="G47" s="79">
        <v>3.3</v>
      </c>
      <c r="H47" s="79">
        <v>3</v>
      </c>
      <c r="I47" s="102" t="s">
        <v>241</v>
      </c>
      <c r="J47" s="77" t="s">
        <v>35</v>
      </c>
      <c r="K47" s="77" t="s">
        <v>242</v>
      </c>
      <c r="L47" s="77" t="s">
        <v>118</v>
      </c>
      <c r="M47" s="77" t="s">
        <v>243</v>
      </c>
      <c r="N47" s="127" t="s">
        <v>244</v>
      </c>
      <c r="O47" s="58"/>
    </row>
    <row r="48" s="10" customFormat="1" ht="38" customHeight="1" spans="1:15">
      <c r="A48" s="53">
        <v>3</v>
      </c>
      <c r="B48" s="100" t="s">
        <v>245</v>
      </c>
      <c r="C48" s="101" t="s">
        <v>20</v>
      </c>
      <c r="D48" s="77" t="s">
        <v>155</v>
      </c>
      <c r="E48" s="77" t="s">
        <v>246</v>
      </c>
      <c r="F48" s="102" t="s">
        <v>247</v>
      </c>
      <c r="G48" s="103">
        <v>2</v>
      </c>
      <c r="H48" s="103">
        <f>G48</f>
        <v>2</v>
      </c>
      <c r="I48" s="102" t="s">
        <v>233</v>
      </c>
      <c r="J48" s="58" t="s">
        <v>35</v>
      </c>
      <c r="K48" s="105" t="s">
        <v>118</v>
      </c>
      <c r="L48" s="105" t="s">
        <v>118</v>
      </c>
      <c r="M48" s="101" t="s">
        <v>248</v>
      </c>
      <c r="N48" s="101">
        <v>13708574399</v>
      </c>
      <c r="O48" s="58"/>
    </row>
    <row r="49" s="10" customFormat="1" ht="129" customHeight="1" spans="1:15">
      <c r="A49" s="53">
        <v>4</v>
      </c>
      <c r="B49" s="100" t="s">
        <v>249</v>
      </c>
      <c r="C49" s="101" t="s">
        <v>20</v>
      </c>
      <c r="D49" s="101" t="s">
        <v>46</v>
      </c>
      <c r="E49" s="77" t="s">
        <v>246</v>
      </c>
      <c r="F49" s="102" t="s">
        <v>250</v>
      </c>
      <c r="G49" s="103">
        <v>2.9637</v>
      </c>
      <c r="H49" s="103">
        <f>G49</f>
        <v>2.9637</v>
      </c>
      <c r="I49" s="102" t="s">
        <v>251</v>
      </c>
      <c r="J49" s="58" t="s">
        <v>35</v>
      </c>
      <c r="K49" s="105" t="s">
        <v>234</v>
      </c>
      <c r="L49" s="105" t="s">
        <v>234</v>
      </c>
      <c r="M49" s="101" t="s">
        <v>252</v>
      </c>
      <c r="N49" s="101">
        <v>13698559679</v>
      </c>
      <c r="O49" s="58"/>
    </row>
    <row r="50" s="10" customFormat="1" ht="141" customHeight="1" spans="1:15">
      <c r="A50" s="53">
        <v>5</v>
      </c>
      <c r="B50" s="104" t="s">
        <v>253</v>
      </c>
      <c r="C50" s="101" t="s">
        <v>254</v>
      </c>
      <c r="D50" s="105" t="s">
        <v>155</v>
      </c>
      <c r="E50" s="77" t="s">
        <v>255</v>
      </c>
      <c r="F50" s="106" t="s">
        <v>256</v>
      </c>
      <c r="G50" s="107">
        <v>2.928768</v>
      </c>
      <c r="H50" s="103">
        <f>G50*0.985</f>
        <v>2.88483648</v>
      </c>
      <c r="I50" s="106" t="s">
        <v>257</v>
      </c>
      <c r="J50" s="58" t="s">
        <v>35</v>
      </c>
      <c r="K50" s="105" t="s">
        <v>258</v>
      </c>
      <c r="L50" s="105" t="s">
        <v>158</v>
      </c>
      <c r="M50" s="105" t="s">
        <v>259</v>
      </c>
      <c r="N50" s="105">
        <v>13765883285</v>
      </c>
      <c r="O50" s="58"/>
    </row>
    <row r="51" s="10" customFormat="1" ht="120" customHeight="1" spans="1:15">
      <c r="A51" s="53">
        <v>6</v>
      </c>
      <c r="B51" s="104" t="s">
        <v>260</v>
      </c>
      <c r="C51" s="101" t="s">
        <v>20</v>
      </c>
      <c r="D51" s="105" t="s">
        <v>203</v>
      </c>
      <c r="E51" s="77" t="s">
        <v>255</v>
      </c>
      <c r="F51" s="106" t="s">
        <v>261</v>
      </c>
      <c r="G51" s="107">
        <v>2.7918</v>
      </c>
      <c r="H51" s="103">
        <f>G51*0.985</f>
        <v>2.749923</v>
      </c>
      <c r="I51" s="106" t="s">
        <v>262</v>
      </c>
      <c r="J51" s="58" t="s">
        <v>35</v>
      </c>
      <c r="K51" s="105" t="s">
        <v>258</v>
      </c>
      <c r="L51" s="105" t="s">
        <v>158</v>
      </c>
      <c r="M51" s="105" t="s">
        <v>263</v>
      </c>
      <c r="N51" s="105" t="s">
        <v>264</v>
      </c>
      <c r="O51" s="58"/>
    </row>
    <row r="52" s="14" customFormat="1" ht="24" spans="1:15">
      <c r="A52" s="53">
        <v>7</v>
      </c>
      <c r="B52" s="50" t="s">
        <v>265</v>
      </c>
      <c r="C52" s="53" t="s">
        <v>20</v>
      </c>
      <c r="D52" s="53" t="s">
        <v>124</v>
      </c>
      <c r="E52" s="77" t="s">
        <v>266</v>
      </c>
      <c r="F52" s="50" t="s">
        <v>267</v>
      </c>
      <c r="G52" s="93">
        <v>1.6</v>
      </c>
      <c r="H52" s="93">
        <v>1.28</v>
      </c>
      <c r="I52" s="50" t="s">
        <v>268</v>
      </c>
      <c r="J52" s="53" t="s">
        <v>35</v>
      </c>
      <c r="K52" s="105" t="s">
        <v>26</v>
      </c>
      <c r="L52" s="53" t="s">
        <v>269</v>
      </c>
      <c r="M52" s="53" t="s">
        <v>270</v>
      </c>
      <c r="N52" s="139" t="s">
        <v>271</v>
      </c>
      <c r="O52" s="140"/>
    </row>
    <row r="53" s="10" customFormat="1" ht="61" customHeight="1" spans="1:15">
      <c r="A53" s="53">
        <v>8</v>
      </c>
      <c r="B53" s="104" t="s">
        <v>272</v>
      </c>
      <c r="C53" s="101" t="s">
        <v>20</v>
      </c>
      <c r="D53" s="105" t="s">
        <v>203</v>
      </c>
      <c r="E53" s="77" t="s">
        <v>266</v>
      </c>
      <c r="F53" s="106" t="s">
        <v>273</v>
      </c>
      <c r="G53" s="107">
        <v>1.3</v>
      </c>
      <c r="H53" s="103">
        <v>1.3</v>
      </c>
      <c r="I53" s="102" t="s">
        <v>274</v>
      </c>
      <c r="J53" s="58" t="s">
        <v>275</v>
      </c>
      <c r="K53" s="105" t="s">
        <v>26</v>
      </c>
      <c r="L53" s="105" t="s">
        <v>118</v>
      </c>
      <c r="M53" s="105" t="s">
        <v>276</v>
      </c>
      <c r="N53" s="105">
        <v>13885758864</v>
      </c>
      <c r="O53" s="58"/>
    </row>
    <row r="54" s="10" customFormat="1" ht="46.5" customHeight="1" spans="1:15">
      <c r="A54" s="53">
        <v>9</v>
      </c>
      <c r="B54" s="104" t="s">
        <v>277</v>
      </c>
      <c r="C54" s="101" t="s">
        <v>20</v>
      </c>
      <c r="D54" s="105" t="s">
        <v>114</v>
      </c>
      <c r="E54" s="77" t="s">
        <v>266</v>
      </c>
      <c r="F54" s="106" t="s">
        <v>278</v>
      </c>
      <c r="G54" s="107">
        <v>6</v>
      </c>
      <c r="H54" s="103">
        <v>6</v>
      </c>
      <c r="I54" s="102" t="s">
        <v>279</v>
      </c>
      <c r="J54" s="58" t="s">
        <v>275</v>
      </c>
      <c r="K54" s="105" t="s">
        <v>26</v>
      </c>
      <c r="L54" s="105" t="s">
        <v>280</v>
      </c>
      <c r="M54" s="105" t="s">
        <v>281</v>
      </c>
      <c r="N54" s="105" t="s">
        <v>282</v>
      </c>
      <c r="O54" s="58"/>
    </row>
    <row r="55" s="10" customFormat="1" ht="30" customHeight="1" spans="1:15">
      <c r="A55" s="53">
        <v>10</v>
      </c>
      <c r="B55" s="78" t="s">
        <v>283</v>
      </c>
      <c r="C55" s="77" t="s">
        <v>93</v>
      </c>
      <c r="D55" s="77" t="s">
        <v>155</v>
      </c>
      <c r="E55" s="77" t="s">
        <v>284</v>
      </c>
      <c r="F55" s="78" t="s">
        <v>285</v>
      </c>
      <c r="G55" s="79">
        <v>3.4</v>
      </c>
      <c r="H55" s="79">
        <v>3.4</v>
      </c>
      <c r="I55" s="78" t="s">
        <v>286</v>
      </c>
      <c r="J55" s="77" t="s">
        <v>35</v>
      </c>
      <c r="K55" s="77" t="s">
        <v>118</v>
      </c>
      <c r="L55" s="77" t="s">
        <v>27</v>
      </c>
      <c r="M55" s="77" t="s">
        <v>287</v>
      </c>
      <c r="N55" s="127" t="s">
        <v>288</v>
      </c>
      <c r="O55" s="58"/>
    </row>
    <row r="56" s="7" customFormat="1" ht="30" customHeight="1" spans="1:15">
      <c r="A56" s="58"/>
      <c r="B56" s="97" t="s">
        <v>289</v>
      </c>
      <c r="C56" s="98"/>
      <c r="D56" s="89"/>
      <c r="E56" s="98"/>
      <c r="F56" s="97"/>
      <c r="G56" s="99">
        <f>SUM(G57:G68)</f>
        <v>104.1453</v>
      </c>
      <c r="H56" s="99">
        <f>SUM(H57:H68)</f>
        <v>65.6</v>
      </c>
      <c r="I56" s="88"/>
      <c r="J56" s="89"/>
      <c r="K56" s="89"/>
      <c r="L56" s="60"/>
      <c r="M56" s="89"/>
      <c r="N56" s="135"/>
      <c r="O56" s="89"/>
    </row>
    <row r="57" s="12" customFormat="1" ht="157" customHeight="1" spans="1:15">
      <c r="A57" s="108">
        <v>1</v>
      </c>
      <c r="B57" s="109" t="s">
        <v>290</v>
      </c>
      <c r="C57" s="108" t="s">
        <v>20</v>
      </c>
      <c r="D57" s="108" t="s">
        <v>99</v>
      </c>
      <c r="E57" s="108" t="s">
        <v>291</v>
      </c>
      <c r="F57" s="109" t="s">
        <v>292</v>
      </c>
      <c r="G57" s="110">
        <v>12</v>
      </c>
      <c r="H57" s="110">
        <v>3</v>
      </c>
      <c r="I57" s="109" t="s">
        <v>293</v>
      </c>
      <c r="J57" s="108" t="s">
        <v>35</v>
      </c>
      <c r="K57" s="108" t="s">
        <v>294</v>
      </c>
      <c r="L57" s="108" t="s">
        <v>128</v>
      </c>
      <c r="M57" s="108" t="s">
        <v>295</v>
      </c>
      <c r="N57" s="108">
        <v>18786751851</v>
      </c>
      <c r="O57" s="81" t="s">
        <v>132</v>
      </c>
    </row>
    <row r="58" s="15" customFormat="1" ht="55" customHeight="1" spans="1:15">
      <c r="A58" s="108">
        <v>8</v>
      </c>
      <c r="B58" s="49" t="s">
        <v>296</v>
      </c>
      <c r="C58" s="80" t="s">
        <v>20</v>
      </c>
      <c r="D58" s="80" t="s">
        <v>46</v>
      </c>
      <c r="E58" s="80" t="s">
        <v>297</v>
      </c>
      <c r="F58" s="49" t="s">
        <v>298</v>
      </c>
      <c r="G58" s="91">
        <v>8</v>
      </c>
      <c r="H58" s="91">
        <v>8</v>
      </c>
      <c r="I58" s="49" t="s">
        <v>299</v>
      </c>
      <c r="J58" s="80" t="s">
        <v>35</v>
      </c>
      <c r="K58" s="80" t="s">
        <v>128</v>
      </c>
      <c r="L58" s="80" t="s">
        <v>300</v>
      </c>
      <c r="M58" s="80" t="s">
        <v>301</v>
      </c>
      <c r="N58" s="136" t="s">
        <v>302</v>
      </c>
      <c r="O58" s="81" t="s">
        <v>132</v>
      </c>
    </row>
    <row r="59" s="10" customFormat="1" ht="79" customHeight="1" spans="1:15">
      <c r="A59" s="108">
        <v>2</v>
      </c>
      <c r="B59" s="73" t="s">
        <v>303</v>
      </c>
      <c r="C59" s="84" t="s">
        <v>20</v>
      </c>
      <c r="D59" s="84" t="s">
        <v>124</v>
      </c>
      <c r="E59" s="62" t="s">
        <v>304</v>
      </c>
      <c r="F59" s="78" t="s">
        <v>305</v>
      </c>
      <c r="G59" s="107">
        <v>8.46</v>
      </c>
      <c r="H59" s="111">
        <v>7.6</v>
      </c>
      <c r="I59" s="73" t="s">
        <v>306</v>
      </c>
      <c r="J59" s="84" t="s">
        <v>65</v>
      </c>
      <c r="K59" s="84" t="s">
        <v>26</v>
      </c>
      <c r="L59" s="84" t="s">
        <v>307</v>
      </c>
      <c r="M59" s="140" t="s">
        <v>308</v>
      </c>
      <c r="N59" s="140">
        <v>18608562476</v>
      </c>
      <c r="O59" s="58"/>
    </row>
    <row r="60" s="10" customFormat="1" ht="80" customHeight="1" spans="1:15">
      <c r="A60" s="108">
        <v>3</v>
      </c>
      <c r="B60" s="73" t="s">
        <v>309</v>
      </c>
      <c r="C60" s="84" t="s">
        <v>20</v>
      </c>
      <c r="D60" s="84" t="s">
        <v>155</v>
      </c>
      <c r="E60" s="62" t="s">
        <v>304</v>
      </c>
      <c r="F60" s="78" t="s">
        <v>310</v>
      </c>
      <c r="G60" s="94">
        <v>11.94</v>
      </c>
      <c r="H60" s="111">
        <v>10.7</v>
      </c>
      <c r="I60" s="73" t="s">
        <v>306</v>
      </c>
      <c r="J60" s="84" t="s">
        <v>65</v>
      </c>
      <c r="K60" s="84" t="s">
        <v>26</v>
      </c>
      <c r="L60" s="84" t="s">
        <v>307</v>
      </c>
      <c r="M60" s="140" t="s">
        <v>308</v>
      </c>
      <c r="N60" s="140">
        <v>18608562476</v>
      </c>
      <c r="O60" s="58"/>
    </row>
    <row r="61" s="10" customFormat="1" ht="96" customHeight="1" spans="1:15">
      <c r="A61" s="108">
        <v>4</v>
      </c>
      <c r="B61" s="78" t="s">
        <v>311</v>
      </c>
      <c r="C61" s="77" t="s">
        <v>20</v>
      </c>
      <c r="D61" s="77" t="s">
        <v>134</v>
      </c>
      <c r="E61" s="77" t="s">
        <v>312</v>
      </c>
      <c r="F61" s="78" t="s">
        <v>313</v>
      </c>
      <c r="G61" s="79">
        <v>13.2553</v>
      </c>
      <c r="H61" s="79">
        <v>3</v>
      </c>
      <c r="I61" s="141" t="s">
        <v>314</v>
      </c>
      <c r="J61" s="79" t="s">
        <v>65</v>
      </c>
      <c r="K61" s="58" t="s">
        <v>315</v>
      </c>
      <c r="L61" s="58" t="s">
        <v>316</v>
      </c>
      <c r="M61" s="77" t="s">
        <v>317</v>
      </c>
      <c r="N61" s="127" t="s">
        <v>318</v>
      </c>
      <c r="O61" s="58"/>
    </row>
    <row r="62" s="10" customFormat="1" ht="58" customHeight="1" spans="1:15">
      <c r="A62" s="108">
        <v>5</v>
      </c>
      <c r="B62" s="73" t="s">
        <v>319</v>
      </c>
      <c r="C62" s="62" t="s">
        <v>20</v>
      </c>
      <c r="D62" s="62" t="s">
        <v>55</v>
      </c>
      <c r="E62" s="62" t="s">
        <v>320</v>
      </c>
      <c r="F62" s="73" t="s">
        <v>321</v>
      </c>
      <c r="G62" s="66">
        <v>1.46</v>
      </c>
      <c r="H62" s="66">
        <v>1</v>
      </c>
      <c r="I62" s="73" t="s">
        <v>322</v>
      </c>
      <c r="J62" s="62" t="s">
        <v>65</v>
      </c>
      <c r="K62" s="62" t="s">
        <v>323</v>
      </c>
      <c r="L62" s="62" t="s">
        <v>324</v>
      </c>
      <c r="M62" s="62" t="s">
        <v>325</v>
      </c>
      <c r="N62" s="62">
        <v>18685609662</v>
      </c>
      <c r="O62" s="58"/>
    </row>
    <row r="63" s="10" customFormat="1" ht="47" customHeight="1" spans="1:15">
      <c r="A63" s="108">
        <v>6</v>
      </c>
      <c r="B63" s="73" t="s">
        <v>326</v>
      </c>
      <c r="C63" s="62" t="s">
        <v>20</v>
      </c>
      <c r="D63" s="62" t="s">
        <v>155</v>
      </c>
      <c r="E63" s="62" t="s">
        <v>320</v>
      </c>
      <c r="F63" s="73" t="s">
        <v>327</v>
      </c>
      <c r="G63" s="66">
        <v>6.53</v>
      </c>
      <c r="H63" s="66">
        <v>3</v>
      </c>
      <c r="I63" s="73" t="s">
        <v>322</v>
      </c>
      <c r="J63" s="62" t="s">
        <v>65</v>
      </c>
      <c r="K63" s="62" t="s">
        <v>323</v>
      </c>
      <c r="L63" s="62" t="s">
        <v>324</v>
      </c>
      <c r="M63" s="62" t="s">
        <v>325</v>
      </c>
      <c r="N63" s="62">
        <v>18685609666</v>
      </c>
      <c r="O63" s="58"/>
    </row>
    <row r="64" s="13" customFormat="1" ht="45" customHeight="1" spans="1:15">
      <c r="A64" s="108">
        <v>7</v>
      </c>
      <c r="B64" s="78" t="s">
        <v>328</v>
      </c>
      <c r="C64" s="77" t="s">
        <v>20</v>
      </c>
      <c r="D64" s="77" t="s">
        <v>46</v>
      </c>
      <c r="E64" s="77" t="s">
        <v>297</v>
      </c>
      <c r="F64" s="78" t="s">
        <v>329</v>
      </c>
      <c r="G64" s="79">
        <v>20</v>
      </c>
      <c r="H64" s="79">
        <v>20</v>
      </c>
      <c r="I64" s="78" t="s">
        <v>330</v>
      </c>
      <c r="J64" s="77" t="s">
        <v>35</v>
      </c>
      <c r="K64" s="77" t="s">
        <v>128</v>
      </c>
      <c r="L64" s="77" t="s">
        <v>300</v>
      </c>
      <c r="M64" s="77" t="s">
        <v>301</v>
      </c>
      <c r="N64" s="127" t="s">
        <v>302</v>
      </c>
      <c r="O64" s="58"/>
    </row>
    <row r="65" s="4" customFormat="1" ht="139" customHeight="1" spans="1:15">
      <c r="A65" s="108">
        <v>9</v>
      </c>
      <c r="B65" s="78" t="s">
        <v>331</v>
      </c>
      <c r="C65" s="58" t="s">
        <v>20</v>
      </c>
      <c r="D65" s="58" t="s">
        <v>46</v>
      </c>
      <c r="E65" s="58" t="s">
        <v>297</v>
      </c>
      <c r="F65" s="78" t="s">
        <v>332</v>
      </c>
      <c r="G65" s="95">
        <v>7.2</v>
      </c>
      <c r="H65" s="95">
        <v>3</v>
      </c>
      <c r="I65" s="78" t="s">
        <v>333</v>
      </c>
      <c r="J65" s="58" t="s">
        <v>65</v>
      </c>
      <c r="K65" s="77" t="s">
        <v>334</v>
      </c>
      <c r="L65" s="77" t="s">
        <v>335</v>
      </c>
      <c r="M65" s="58" t="s">
        <v>336</v>
      </c>
      <c r="N65" s="127" t="s">
        <v>337</v>
      </c>
      <c r="O65" s="48"/>
    </row>
    <row r="66" s="4" customFormat="1" ht="79" customHeight="1" spans="1:15">
      <c r="A66" s="108">
        <v>10</v>
      </c>
      <c r="B66" s="78" t="s">
        <v>338</v>
      </c>
      <c r="C66" s="77" t="s">
        <v>20</v>
      </c>
      <c r="D66" s="77" t="s">
        <v>86</v>
      </c>
      <c r="E66" s="77" t="s">
        <v>339</v>
      </c>
      <c r="F66" s="78" t="s">
        <v>340</v>
      </c>
      <c r="G66" s="79">
        <v>1.8</v>
      </c>
      <c r="H66" s="79">
        <v>1.8</v>
      </c>
      <c r="I66" s="78" t="s">
        <v>341</v>
      </c>
      <c r="J66" s="77" t="s">
        <v>35</v>
      </c>
      <c r="K66" s="77" t="s">
        <v>26</v>
      </c>
      <c r="L66" s="77" t="s">
        <v>342</v>
      </c>
      <c r="M66" s="77" t="s">
        <v>343</v>
      </c>
      <c r="N66" s="68" t="s">
        <v>344</v>
      </c>
      <c r="O66" s="48"/>
    </row>
    <row r="67" s="4" customFormat="1" ht="53" customHeight="1" spans="1:15">
      <c r="A67" s="108">
        <v>11</v>
      </c>
      <c r="B67" s="50" t="s">
        <v>345</v>
      </c>
      <c r="C67" s="58" t="s">
        <v>20</v>
      </c>
      <c r="D67" s="53" t="s">
        <v>155</v>
      </c>
      <c r="E67" s="53" t="s">
        <v>346</v>
      </c>
      <c r="F67" s="50" t="s">
        <v>347</v>
      </c>
      <c r="G67" s="93">
        <v>6.5</v>
      </c>
      <c r="H67" s="95">
        <v>2.5</v>
      </c>
      <c r="I67" s="78" t="s">
        <v>348</v>
      </c>
      <c r="J67" s="58" t="s">
        <v>65</v>
      </c>
      <c r="K67" s="77" t="s">
        <v>349</v>
      </c>
      <c r="L67" s="58" t="s">
        <v>350</v>
      </c>
      <c r="M67" s="58" t="s">
        <v>351</v>
      </c>
      <c r="N67" s="158">
        <v>15599469600</v>
      </c>
      <c r="O67" s="48"/>
    </row>
    <row r="68" s="4" customFormat="1" ht="67" customHeight="1" spans="1:15">
      <c r="A68" s="108">
        <v>12</v>
      </c>
      <c r="B68" s="50" t="s">
        <v>352</v>
      </c>
      <c r="C68" s="58" t="s">
        <v>20</v>
      </c>
      <c r="D68" s="53" t="s">
        <v>55</v>
      </c>
      <c r="E68" s="53" t="s">
        <v>353</v>
      </c>
      <c r="F68" s="50" t="s">
        <v>354</v>
      </c>
      <c r="G68" s="93">
        <v>7</v>
      </c>
      <c r="H68" s="95">
        <v>2</v>
      </c>
      <c r="I68" s="78" t="s">
        <v>355</v>
      </c>
      <c r="J68" s="58" t="s">
        <v>65</v>
      </c>
      <c r="K68" s="77" t="s">
        <v>356</v>
      </c>
      <c r="L68" s="58" t="s">
        <v>350</v>
      </c>
      <c r="M68" s="58" t="s">
        <v>357</v>
      </c>
      <c r="N68" s="158">
        <v>18798037323</v>
      </c>
      <c r="O68" s="48"/>
    </row>
    <row r="69" s="16" customFormat="1" ht="36" customHeight="1" spans="1:15">
      <c r="A69" s="108"/>
      <c r="B69" s="97" t="s">
        <v>358</v>
      </c>
      <c r="C69" s="89"/>
      <c r="D69" s="98"/>
      <c r="E69" s="98"/>
      <c r="F69" s="97"/>
      <c r="G69" s="99">
        <f>SUM(G70:G75)</f>
        <v>39.21</v>
      </c>
      <c r="H69" s="99">
        <f>SUM(H70:H75)</f>
        <v>37.19</v>
      </c>
      <c r="I69" s="59"/>
      <c r="J69" s="89"/>
      <c r="K69" s="89"/>
      <c r="L69" s="89"/>
      <c r="M69" s="89"/>
      <c r="N69" s="159"/>
      <c r="O69" s="160"/>
    </row>
    <row r="70" s="12" customFormat="1" ht="69" customHeight="1" spans="1:15">
      <c r="A70" s="81">
        <v>1</v>
      </c>
      <c r="B70" s="142" t="s">
        <v>359</v>
      </c>
      <c r="C70" s="143" t="s">
        <v>20</v>
      </c>
      <c r="D70" s="143" t="s">
        <v>46</v>
      </c>
      <c r="E70" s="80" t="s">
        <v>360</v>
      </c>
      <c r="F70" s="142" t="s">
        <v>361</v>
      </c>
      <c r="G70" s="144">
        <v>2.3</v>
      </c>
      <c r="H70" s="144">
        <v>1</v>
      </c>
      <c r="I70" s="49" t="s">
        <v>362</v>
      </c>
      <c r="J70" s="143" t="s">
        <v>65</v>
      </c>
      <c r="K70" s="80" t="s">
        <v>363</v>
      </c>
      <c r="L70" s="80" t="s">
        <v>364</v>
      </c>
      <c r="M70" s="81" t="s">
        <v>365</v>
      </c>
      <c r="N70" s="161">
        <v>15985573998</v>
      </c>
      <c r="O70" s="81" t="s">
        <v>132</v>
      </c>
    </row>
    <row r="71" s="12" customFormat="1" ht="41" customHeight="1" spans="1:15">
      <c r="A71" s="81">
        <v>2</v>
      </c>
      <c r="B71" s="70" t="s">
        <v>366</v>
      </c>
      <c r="C71" s="133" t="s">
        <v>20</v>
      </c>
      <c r="D71" s="133" t="s">
        <v>155</v>
      </c>
      <c r="E71" s="133" t="s">
        <v>367</v>
      </c>
      <c r="F71" s="70" t="s">
        <v>368</v>
      </c>
      <c r="G71" s="92">
        <v>6.16</v>
      </c>
      <c r="H71" s="92">
        <v>5.55</v>
      </c>
      <c r="I71" s="70" t="s">
        <v>369</v>
      </c>
      <c r="J71" s="81" t="s">
        <v>35</v>
      </c>
      <c r="K71" s="133" t="s">
        <v>158</v>
      </c>
      <c r="L71" s="133" t="s">
        <v>158</v>
      </c>
      <c r="M71" s="133" t="s">
        <v>370</v>
      </c>
      <c r="N71" s="162">
        <v>18188150016</v>
      </c>
      <c r="O71" s="81" t="s">
        <v>132</v>
      </c>
    </row>
    <row r="72" s="10" customFormat="1" ht="51" customHeight="1" spans="1:15">
      <c r="A72" s="81">
        <v>3</v>
      </c>
      <c r="B72" s="78" t="s">
        <v>371</v>
      </c>
      <c r="C72" s="77" t="s">
        <v>20</v>
      </c>
      <c r="D72" s="77" t="s">
        <v>155</v>
      </c>
      <c r="E72" s="77" t="s">
        <v>372</v>
      </c>
      <c r="F72" s="78" t="s">
        <v>373</v>
      </c>
      <c r="G72" s="95">
        <v>12.7</v>
      </c>
      <c r="H72" s="95">
        <v>12.7</v>
      </c>
      <c r="I72" s="163" t="s">
        <v>374</v>
      </c>
      <c r="J72" s="58" t="s">
        <v>35</v>
      </c>
      <c r="K72" s="77" t="s">
        <v>74</v>
      </c>
      <c r="L72" s="77" t="s">
        <v>375</v>
      </c>
      <c r="M72" s="58" t="s">
        <v>376</v>
      </c>
      <c r="N72" s="138">
        <v>18785539587</v>
      </c>
      <c r="O72" s="58"/>
    </row>
    <row r="73" s="10" customFormat="1" ht="77" customHeight="1" spans="1:15">
      <c r="A73" s="81">
        <v>4</v>
      </c>
      <c r="B73" s="78" t="s">
        <v>377</v>
      </c>
      <c r="C73" s="77" t="s">
        <v>20</v>
      </c>
      <c r="D73" s="58" t="s">
        <v>46</v>
      </c>
      <c r="E73" s="77" t="s">
        <v>372</v>
      </c>
      <c r="F73" s="78" t="s">
        <v>378</v>
      </c>
      <c r="G73" s="95">
        <v>15</v>
      </c>
      <c r="H73" s="95">
        <v>15</v>
      </c>
      <c r="I73" s="78" t="s">
        <v>379</v>
      </c>
      <c r="J73" s="58" t="s">
        <v>35</v>
      </c>
      <c r="K73" s="77" t="s">
        <v>74</v>
      </c>
      <c r="L73" s="77" t="s">
        <v>380</v>
      </c>
      <c r="M73" s="77" t="s">
        <v>381</v>
      </c>
      <c r="N73" s="126">
        <v>18212318810</v>
      </c>
      <c r="O73" s="58"/>
    </row>
    <row r="74" s="10" customFormat="1" ht="69" customHeight="1" spans="1:15">
      <c r="A74" s="81">
        <v>5</v>
      </c>
      <c r="B74" s="145" t="s">
        <v>382</v>
      </c>
      <c r="C74" s="146" t="s">
        <v>93</v>
      </c>
      <c r="D74" s="58" t="s">
        <v>46</v>
      </c>
      <c r="E74" s="146" t="s">
        <v>360</v>
      </c>
      <c r="F74" s="145" t="s">
        <v>383</v>
      </c>
      <c r="G74" s="66">
        <v>2</v>
      </c>
      <c r="H74" s="66">
        <v>2</v>
      </c>
      <c r="I74" s="145" t="s">
        <v>384</v>
      </c>
      <c r="J74" s="58" t="s">
        <v>35</v>
      </c>
      <c r="K74" s="62" t="s">
        <v>26</v>
      </c>
      <c r="L74" s="62" t="s">
        <v>385</v>
      </c>
      <c r="M74" s="146" t="s">
        <v>386</v>
      </c>
      <c r="N74" s="164">
        <v>18685593009</v>
      </c>
      <c r="O74" s="58"/>
    </row>
    <row r="75" s="10" customFormat="1" ht="57" customHeight="1" spans="1:15">
      <c r="A75" s="81">
        <v>6</v>
      </c>
      <c r="B75" s="73" t="s">
        <v>387</v>
      </c>
      <c r="C75" s="58" t="s">
        <v>20</v>
      </c>
      <c r="D75" s="58" t="s">
        <v>114</v>
      </c>
      <c r="E75" s="58" t="s">
        <v>388</v>
      </c>
      <c r="F75" s="73" t="s">
        <v>389</v>
      </c>
      <c r="G75" s="95">
        <v>1.05</v>
      </c>
      <c r="H75" s="95">
        <v>0.94</v>
      </c>
      <c r="I75" s="78" t="s">
        <v>390</v>
      </c>
      <c r="J75" s="58" t="s">
        <v>35</v>
      </c>
      <c r="K75" s="58" t="s">
        <v>391</v>
      </c>
      <c r="L75" s="77" t="s">
        <v>392</v>
      </c>
      <c r="M75" s="58" t="s">
        <v>393</v>
      </c>
      <c r="N75" s="138">
        <v>13765595449</v>
      </c>
      <c r="O75" s="58"/>
    </row>
    <row r="76" s="16" customFormat="1" ht="36" customHeight="1" spans="1:15">
      <c r="A76" s="108"/>
      <c r="B76" s="97" t="s">
        <v>394</v>
      </c>
      <c r="C76" s="89"/>
      <c r="D76" s="98"/>
      <c r="E76" s="98"/>
      <c r="F76" s="97"/>
      <c r="G76" s="99">
        <f>SUM(G77:G86)</f>
        <v>98.0016</v>
      </c>
      <c r="H76" s="99">
        <f>SUM(H77:H86)</f>
        <v>88.32528</v>
      </c>
      <c r="I76" s="59"/>
      <c r="J76" s="89"/>
      <c r="K76" s="89"/>
      <c r="L76" s="89"/>
      <c r="M76" s="89"/>
      <c r="N76" s="159"/>
      <c r="O76" s="160"/>
    </row>
    <row r="77" s="17" customFormat="1" ht="41" customHeight="1" spans="1:15">
      <c r="A77" s="80">
        <v>1</v>
      </c>
      <c r="B77" s="147" t="s">
        <v>395</v>
      </c>
      <c r="C77" s="148" t="s">
        <v>20</v>
      </c>
      <c r="D77" s="148" t="s">
        <v>55</v>
      </c>
      <c r="E77" s="149" t="s">
        <v>396</v>
      </c>
      <c r="F77" s="147" t="s">
        <v>397</v>
      </c>
      <c r="G77" s="150">
        <v>12</v>
      </c>
      <c r="H77" s="150">
        <v>5.88</v>
      </c>
      <c r="I77" s="147" t="s">
        <v>398</v>
      </c>
      <c r="J77" s="148" t="s">
        <v>65</v>
      </c>
      <c r="K77" s="149" t="s">
        <v>399</v>
      </c>
      <c r="L77" s="149" t="s">
        <v>400</v>
      </c>
      <c r="M77" s="148" t="s">
        <v>401</v>
      </c>
      <c r="N77" s="165" t="s">
        <v>402</v>
      </c>
      <c r="O77" s="81" t="s">
        <v>132</v>
      </c>
    </row>
    <row r="78" s="18" customFormat="1" ht="64" customHeight="1" spans="1:15">
      <c r="A78" s="80">
        <v>2</v>
      </c>
      <c r="B78" s="49" t="s">
        <v>403</v>
      </c>
      <c r="C78" s="80" t="s">
        <v>20</v>
      </c>
      <c r="D78" s="80" t="s">
        <v>31</v>
      </c>
      <c r="E78" s="80" t="s">
        <v>404</v>
      </c>
      <c r="F78" s="49" t="s">
        <v>405</v>
      </c>
      <c r="G78" s="91">
        <v>60</v>
      </c>
      <c r="H78" s="91">
        <v>60</v>
      </c>
      <c r="I78" s="49" t="s">
        <v>406</v>
      </c>
      <c r="J78" s="80" t="s">
        <v>35</v>
      </c>
      <c r="K78" s="80" t="s">
        <v>407</v>
      </c>
      <c r="L78" s="80" t="s">
        <v>408</v>
      </c>
      <c r="M78" s="80" t="s">
        <v>409</v>
      </c>
      <c r="N78" s="136" t="s">
        <v>410</v>
      </c>
      <c r="O78" s="80"/>
    </row>
    <row r="79" s="12" customFormat="1" ht="84" customHeight="1" spans="1:15">
      <c r="A79" s="80">
        <v>3</v>
      </c>
      <c r="B79" s="70" t="s">
        <v>411</v>
      </c>
      <c r="C79" s="85" t="s">
        <v>20</v>
      </c>
      <c r="D79" s="85" t="s">
        <v>55</v>
      </c>
      <c r="E79" s="133" t="s">
        <v>412</v>
      </c>
      <c r="F79" s="70" t="s">
        <v>413</v>
      </c>
      <c r="G79" s="86">
        <v>2.3</v>
      </c>
      <c r="H79" s="86">
        <v>2.3</v>
      </c>
      <c r="I79" s="70" t="s">
        <v>414</v>
      </c>
      <c r="J79" s="85" t="s">
        <v>35</v>
      </c>
      <c r="K79" s="133" t="s">
        <v>415</v>
      </c>
      <c r="L79" s="133" t="s">
        <v>416</v>
      </c>
      <c r="M79" s="85" t="s">
        <v>417</v>
      </c>
      <c r="N79" s="166">
        <v>15885476663</v>
      </c>
      <c r="O79" s="81"/>
    </row>
    <row r="80" s="12" customFormat="1" ht="80" customHeight="1" spans="1:15">
      <c r="A80" s="80">
        <v>4</v>
      </c>
      <c r="B80" s="70" t="s">
        <v>418</v>
      </c>
      <c r="C80" s="85" t="s">
        <v>20</v>
      </c>
      <c r="D80" s="85" t="s">
        <v>55</v>
      </c>
      <c r="E80" s="133" t="s">
        <v>412</v>
      </c>
      <c r="F80" s="70" t="s">
        <v>419</v>
      </c>
      <c r="G80" s="86">
        <v>1</v>
      </c>
      <c r="H80" s="86">
        <v>1</v>
      </c>
      <c r="I80" s="70" t="s">
        <v>420</v>
      </c>
      <c r="J80" s="85" t="s">
        <v>35</v>
      </c>
      <c r="K80" s="133" t="s">
        <v>415</v>
      </c>
      <c r="L80" s="133" t="s">
        <v>416</v>
      </c>
      <c r="M80" s="85" t="s">
        <v>421</v>
      </c>
      <c r="N80" s="166" t="s">
        <v>422</v>
      </c>
      <c r="O80" s="81"/>
    </row>
    <row r="81" s="12" customFormat="1" ht="86" customHeight="1" spans="1:15">
      <c r="A81" s="80">
        <v>5</v>
      </c>
      <c r="B81" s="151" t="s">
        <v>423</v>
      </c>
      <c r="C81" s="81" t="s">
        <v>20</v>
      </c>
      <c r="D81" s="152" t="s">
        <v>46</v>
      </c>
      <c r="E81" s="81" t="s">
        <v>424</v>
      </c>
      <c r="F81" s="151" t="s">
        <v>425</v>
      </c>
      <c r="G81" s="86">
        <v>3</v>
      </c>
      <c r="H81" s="86">
        <v>2.4</v>
      </c>
      <c r="I81" s="49" t="s">
        <v>426</v>
      </c>
      <c r="J81" s="81" t="s">
        <v>35</v>
      </c>
      <c r="K81" s="81" t="s">
        <v>118</v>
      </c>
      <c r="L81" s="133" t="s">
        <v>427</v>
      </c>
      <c r="M81" s="81" t="s">
        <v>428</v>
      </c>
      <c r="N81" s="167" t="s">
        <v>429</v>
      </c>
      <c r="O81" s="81"/>
    </row>
    <row r="82" s="12" customFormat="1" ht="120" customHeight="1" spans="1:15">
      <c r="A82" s="80">
        <v>6</v>
      </c>
      <c r="B82" s="49" t="s">
        <v>430</v>
      </c>
      <c r="C82" s="81" t="s">
        <v>20</v>
      </c>
      <c r="D82" s="81" t="s">
        <v>134</v>
      </c>
      <c r="E82" s="80" t="s">
        <v>431</v>
      </c>
      <c r="F82" s="49" t="s">
        <v>432</v>
      </c>
      <c r="G82" s="82">
        <v>1.2</v>
      </c>
      <c r="H82" s="82">
        <v>1</v>
      </c>
      <c r="I82" s="49" t="s">
        <v>433</v>
      </c>
      <c r="J82" s="81" t="s">
        <v>35</v>
      </c>
      <c r="K82" s="81" t="s">
        <v>434</v>
      </c>
      <c r="L82" s="80" t="s">
        <v>234</v>
      </c>
      <c r="M82" s="81" t="s">
        <v>435</v>
      </c>
      <c r="N82" s="161">
        <v>15117895024</v>
      </c>
      <c r="O82" s="81"/>
    </row>
    <row r="83" s="12" customFormat="1" ht="66" customHeight="1" spans="1:15">
      <c r="A83" s="80">
        <v>7</v>
      </c>
      <c r="B83" s="49" t="s">
        <v>436</v>
      </c>
      <c r="C83" s="81" t="s">
        <v>93</v>
      </c>
      <c r="D83" s="81" t="s">
        <v>46</v>
      </c>
      <c r="E83" s="80" t="s">
        <v>431</v>
      </c>
      <c r="F83" s="49" t="s">
        <v>437</v>
      </c>
      <c r="G83" s="82">
        <v>4.92</v>
      </c>
      <c r="H83" s="82">
        <v>4</v>
      </c>
      <c r="I83" s="49" t="s">
        <v>438</v>
      </c>
      <c r="J83" s="81" t="s">
        <v>35</v>
      </c>
      <c r="K83" s="81" t="s">
        <v>118</v>
      </c>
      <c r="L83" s="80" t="s">
        <v>234</v>
      </c>
      <c r="M83" s="81" t="s">
        <v>439</v>
      </c>
      <c r="N83" s="161">
        <v>13329649470</v>
      </c>
      <c r="O83" s="81"/>
    </row>
    <row r="84" s="12" customFormat="1" ht="167" customHeight="1" spans="1:15">
      <c r="A84" s="80">
        <v>8</v>
      </c>
      <c r="B84" s="147" t="s">
        <v>440</v>
      </c>
      <c r="C84" s="153" t="s">
        <v>20</v>
      </c>
      <c r="D84" s="153" t="s">
        <v>114</v>
      </c>
      <c r="E84" s="80" t="s">
        <v>441</v>
      </c>
      <c r="F84" s="147" t="s">
        <v>442</v>
      </c>
      <c r="G84" s="154">
        <v>4.1816</v>
      </c>
      <c r="H84" s="86">
        <v>3.34528</v>
      </c>
      <c r="I84" s="70" t="s">
        <v>443</v>
      </c>
      <c r="J84" s="81" t="s">
        <v>35</v>
      </c>
      <c r="K84" s="80" t="s">
        <v>444</v>
      </c>
      <c r="L84" s="133" t="s">
        <v>118</v>
      </c>
      <c r="M84" s="85" t="s">
        <v>445</v>
      </c>
      <c r="N84" s="168" t="s">
        <v>446</v>
      </c>
      <c r="O84" s="81"/>
    </row>
    <row r="85" s="15" customFormat="1" ht="92" customHeight="1" spans="1:15">
      <c r="A85" s="80">
        <v>9</v>
      </c>
      <c r="B85" s="49" t="s">
        <v>447</v>
      </c>
      <c r="C85" s="81" t="s">
        <v>20</v>
      </c>
      <c r="D85" s="81" t="s">
        <v>46</v>
      </c>
      <c r="E85" s="81" t="s">
        <v>448</v>
      </c>
      <c r="F85" s="49" t="s">
        <v>449</v>
      </c>
      <c r="G85" s="82">
        <v>5</v>
      </c>
      <c r="H85" s="82">
        <v>4</v>
      </c>
      <c r="I85" s="49" t="s">
        <v>450</v>
      </c>
      <c r="J85" s="81" t="s">
        <v>35</v>
      </c>
      <c r="K85" s="80" t="s">
        <v>451</v>
      </c>
      <c r="L85" s="81" t="s">
        <v>452</v>
      </c>
      <c r="M85" s="81" t="s">
        <v>453</v>
      </c>
      <c r="N85" s="167" t="s">
        <v>454</v>
      </c>
      <c r="O85" s="81"/>
    </row>
    <row r="86" s="12" customFormat="1" ht="56" customHeight="1" spans="1:15">
      <c r="A86" s="80">
        <v>10</v>
      </c>
      <c r="B86" s="49" t="s">
        <v>455</v>
      </c>
      <c r="C86" s="81" t="s">
        <v>20</v>
      </c>
      <c r="D86" s="80" t="s">
        <v>55</v>
      </c>
      <c r="E86" s="81" t="s">
        <v>448</v>
      </c>
      <c r="F86" s="49" t="s">
        <v>456</v>
      </c>
      <c r="G86" s="91">
        <v>4.4</v>
      </c>
      <c r="H86" s="82">
        <v>4.4</v>
      </c>
      <c r="I86" s="49" t="s">
        <v>450</v>
      </c>
      <c r="J86" s="81" t="s">
        <v>35</v>
      </c>
      <c r="K86" s="80" t="s">
        <v>451</v>
      </c>
      <c r="L86" s="80" t="s">
        <v>457</v>
      </c>
      <c r="M86" s="80" t="s">
        <v>458</v>
      </c>
      <c r="N86" s="136" t="s">
        <v>459</v>
      </c>
      <c r="O86" s="81"/>
    </row>
    <row r="87" s="16" customFormat="1" ht="36" customHeight="1" spans="1:15">
      <c r="A87" s="108"/>
      <c r="B87" s="97" t="s">
        <v>460</v>
      </c>
      <c r="C87" s="89"/>
      <c r="D87" s="98"/>
      <c r="E87" s="98"/>
      <c r="F87" s="97"/>
      <c r="G87" s="99">
        <f>SUM(G88:G90)</f>
        <v>18.8</v>
      </c>
      <c r="H87" s="99">
        <f>SUM(H88:H90)</f>
        <v>18.8</v>
      </c>
      <c r="I87" s="59"/>
      <c r="J87" s="89"/>
      <c r="K87" s="89"/>
      <c r="L87" s="89"/>
      <c r="M87" s="89"/>
      <c r="N87" s="159"/>
      <c r="O87" s="160"/>
    </row>
    <row r="88" s="19" customFormat="1" ht="45" customHeight="1" spans="1:15">
      <c r="A88" s="148">
        <v>1</v>
      </c>
      <c r="B88" s="147" t="s">
        <v>461</v>
      </c>
      <c r="C88" s="149" t="s">
        <v>20</v>
      </c>
      <c r="D88" s="149" t="s">
        <v>86</v>
      </c>
      <c r="E88" s="149" t="s">
        <v>462</v>
      </c>
      <c r="F88" s="147" t="s">
        <v>463</v>
      </c>
      <c r="G88" s="154">
        <v>2.5</v>
      </c>
      <c r="H88" s="154">
        <v>2.5</v>
      </c>
      <c r="I88" s="70" t="s">
        <v>49</v>
      </c>
      <c r="J88" s="133" t="s">
        <v>35</v>
      </c>
      <c r="K88" s="149" t="s">
        <v>118</v>
      </c>
      <c r="L88" s="149" t="s">
        <v>464</v>
      </c>
      <c r="M88" s="149" t="s">
        <v>465</v>
      </c>
      <c r="N88" s="171" t="s">
        <v>466</v>
      </c>
      <c r="O88" s="148"/>
    </row>
    <row r="89" s="20" customFormat="1" ht="59" customHeight="1" spans="1:15">
      <c r="A89" s="55">
        <v>2</v>
      </c>
      <c r="B89" s="56" t="s">
        <v>467</v>
      </c>
      <c r="C89" s="84" t="s">
        <v>20</v>
      </c>
      <c r="D89" s="84" t="s">
        <v>114</v>
      </c>
      <c r="E89" s="84" t="s">
        <v>462</v>
      </c>
      <c r="F89" s="56" t="s">
        <v>468</v>
      </c>
      <c r="G89" s="111">
        <v>13</v>
      </c>
      <c r="H89" s="111">
        <v>13</v>
      </c>
      <c r="I89" s="56" t="s">
        <v>469</v>
      </c>
      <c r="J89" s="62" t="s">
        <v>35</v>
      </c>
      <c r="K89" s="84" t="s">
        <v>470</v>
      </c>
      <c r="L89" s="84" t="s">
        <v>464</v>
      </c>
      <c r="M89" s="84" t="s">
        <v>471</v>
      </c>
      <c r="N89" s="172" t="s">
        <v>472</v>
      </c>
      <c r="O89" s="55"/>
    </row>
    <row r="90" s="20" customFormat="1" ht="71" customHeight="1" spans="1:15">
      <c r="A90" s="148">
        <v>3</v>
      </c>
      <c r="B90" s="56" t="s">
        <v>473</v>
      </c>
      <c r="C90" s="55" t="s">
        <v>20</v>
      </c>
      <c r="D90" s="84" t="s">
        <v>21</v>
      </c>
      <c r="E90" s="55" t="s">
        <v>474</v>
      </c>
      <c r="F90" s="56" t="s">
        <v>475</v>
      </c>
      <c r="G90" s="57">
        <v>3.3</v>
      </c>
      <c r="H90" s="57">
        <v>3.3</v>
      </c>
      <c r="I90" s="56" t="s">
        <v>476</v>
      </c>
      <c r="J90" s="55" t="s">
        <v>35</v>
      </c>
      <c r="K90" s="84" t="s">
        <v>477</v>
      </c>
      <c r="L90" s="84" t="s">
        <v>27</v>
      </c>
      <c r="M90" s="84" t="s">
        <v>478</v>
      </c>
      <c r="N90" s="123" t="s">
        <v>479</v>
      </c>
      <c r="O90" s="55"/>
    </row>
    <row r="91" s="16" customFormat="1" ht="36" customHeight="1" spans="1:15">
      <c r="A91" s="108"/>
      <c r="B91" s="97" t="s">
        <v>480</v>
      </c>
      <c r="C91" s="89"/>
      <c r="D91" s="98"/>
      <c r="E91" s="98"/>
      <c r="F91" s="97"/>
      <c r="G91" s="99">
        <f>SUM(G92:G98)</f>
        <v>162.6117</v>
      </c>
      <c r="H91" s="99">
        <f>SUM(H92:H98)</f>
        <v>162.6117</v>
      </c>
      <c r="I91" s="59"/>
      <c r="J91" s="89"/>
      <c r="K91" s="89"/>
      <c r="L91" s="89"/>
      <c r="M91" s="89"/>
      <c r="N91" s="159"/>
      <c r="O91" s="160"/>
    </row>
    <row r="92" s="21" customFormat="1" ht="77" customHeight="1" spans="1:15">
      <c r="A92" s="44">
        <v>1</v>
      </c>
      <c r="B92" s="155" t="s">
        <v>481</v>
      </c>
      <c r="C92" s="58" t="s">
        <v>20</v>
      </c>
      <c r="D92" s="58" t="s">
        <v>46</v>
      </c>
      <c r="E92" s="77" t="s">
        <v>482</v>
      </c>
      <c r="F92" s="155" t="s">
        <v>483</v>
      </c>
      <c r="G92" s="66">
        <v>50</v>
      </c>
      <c r="H92" s="156">
        <v>50</v>
      </c>
      <c r="I92" s="169" t="s">
        <v>484</v>
      </c>
      <c r="J92" s="170" t="s">
        <v>35</v>
      </c>
      <c r="K92" s="58" t="s">
        <v>485</v>
      </c>
      <c r="L92" s="77" t="s">
        <v>350</v>
      </c>
      <c r="M92" s="170" t="s">
        <v>486</v>
      </c>
      <c r="N92" s="137">
        <v>13985045301</v>
      </c>
      <c r="O92" s="121"/>
    </row>
    <row r="93" s="21" customFormat="1" ht="36" customHeight="1" spans="1:15">
      <c r="A93" s="44">
        <v>2</v>
      </c>
      <c r="B93" s="155" t="s">
        <v>487</v>
      </c>
      <c r="C93" s="58" t="s">
        <v>20</v>
      </c>
      <c r="D93" s="58" t="s">
        <v>46</v>
      </c>
      <c r="E93" s="77" t="s">
        <v>482</v>
      </c>
      <c r="F93" s="155" t="s">
        <v>488</v>
      </c>
      <c r="G93" s="66">
        <v>2.3817</v>
      </c>
      <c r="H93" s="66">
        <v>2.3817</v>
      </c>
      <c r="I93" s="78" t="s">
        <v>489</v>
      </c>
      <c r="J93" s="170" t="s">
        <v>35</v>
      </c>
      <c r="K93" s="58" t="s">
        <v>485</v>
      </c>
      <c r="L93" s="77" t="s">
        <v>350</v>
      </c>
      <c r="M93" s="170" t="s">
        <v>490</v>
      </c>
      <c r="N93" s="137" t="s">
        <v>491</v>
      </c>
      <c r="O93" s="121"/>
    </row>
    <row r="94" s="21" customFormat="1" ht="45" customHeight="1" spans="1:15">
      <c r="A94" s="44">
        <v>3</v>
      </c>
      <c r="B94" s="155" t="s">
        <v>492</v>
      </c>
      <c r="C94" s="58" t="s">
        <v>20</v>
      </c>
      <c r="D94" s="77" t="s">
        <v>31</v>
      </c>
      <c r="E94" s="77" t="s">
        <v>482</v>
      </c>
      <c r="F94" s="155" t="s">
        <v>493</v>
      </c>
      <c r="G94" s="66">
        <v>23.52</v>
      </c>
      <c r="H94" s="66">
        <v>23.52</v>
      </c>
      <c r="I94" s="78" t="s">
        <v>489</v>
      </c>
      <c r="J94" s="170" t="s">
        <v>35</v>
      </c>
      <c r="K94" s="58" t="s">
        <v>485</v>
      </c>
      <c r="L94" s="77" t="s">
        <v>350</v>
      </c>
      <c r="M94" s="170" t="s">
        <v>490</v>
      </c>
      <c r="N94" s="137" t="s">
        <v>491</v>
      </c>
      <c r="O94" s="121"/>
    </row>
    <row r="95" s="21" customFormat="1" ht="46" customHeight="1" spans="1:15">
      <c r="A95" s="44">
        <v>4</v>
      </c>
      <c r="B95" s="155" t="s">
        <v>494</v>
      </c>
      <c r="C95" s="58" t="s">
        <v>20</v>
      </c>
      <c r="D95" s="77" t="s">
        <v>31</v>
      </c>
      <c r="E95" s="77" t="s">
        <v>482</v>
      </c>
      <c r="F95" s="155" t="s">
        <v>495</v>
      </c>
      <c r="G95" s="66">
        <v>20.34</v>
      </c>
      <c r="H95" s="66">
        <v>20.34</v>
      </c>
      <c r="I95" s="78" t="s">
        <v>489</v>
      </c>
      <c r="J95" s="170" t="s">
        <v>35</v>
      </c>
      <c r="K95" s="58" t="s">
        <v>485</v>
      </c>
      <c r="L95" s="77" t="s">
        <v>350</v>
      </c>
      <c r="M95" s="170" t="s">
        <v>490</v>
      </c>
      <c r="N95" s="137" t="s">
        <v>491</v>
      </c>
      <c r="O95" s="121"/>
    </row>
    <row r="96" s="21" customFormat="1" ht="43" customHeight="1" spans="1:15">
      <c r="A96" s="44">
        <v>5</v>
      </c>
      <c r="B96" s="155" t="s">
        <v>496</v>
      </c>
      <c r="C96" s="58" t="s">
        <v>20</v>
      </c>
      <c r="D96" s="77" t="s">
        <v>31</v>
      </c>
      <c r="E96" s="77" t="s">
        <v>482</v>
      </c>
      <c r="F96" s="155" t="s">
        <v>497</v>
      </c>
      <c r="G96" s="66">
        <v>32.77</v>
      </c>
      <c r="H96" s="66">
        <v>32.77</v>
      </c>
      <c r="I96" s="78" t="s">
        <v>489</v>
      </c>
      <c r="J96" s="170" t="s">
        <v>35</v>
      </c>
      <c r="K96" s="58" t="s">
        <v>485</v>
      </c>
      <c r="L96" s="77" t="s">
        <v>350</v>
      </c>
      <c r="M96" s="170" t="s">
        <v>490</v>
      </c>
      <c r="N96" s="137" t="s">
        <v>491</v>
      </c>
      <c r="O96" s="121"/>
    </row>
    <row r="97" s="21" customFormat="1" ht="46" customHeight="1" spans="1:15">
      <c r="A97" s="44">
        <v>6</v>
      </c>
      <c r="B97" s="155" t="s">
        <v>498</v>
      </c>
      <c r="C97" s="58" t="s">
        <v>20</v>
      </c>
      <c r="D97" s="77" t="s">
        <v>31</v>
      </c>
      <c r="E97" s="77" t="s">
        <v>482</v>
      </c>
      <c r="F97" s="155" t="s">
        <v>499</v>
      </c>
      <c r="G97" s="66">
        <v>3.6</v>
      </c>
      <c r="H97" s="66">
        <v>3.6</v>
      </c>
      <c r="I97" s="78" t="s">
        <v>489</v>
      </c>
      <c r="J97" s="170" t="s">
        <v>35</v>
      </c>
      <c r="K97" s="58" t="s">
        <v>485</v>
      </c>
      <c r="L97" s="77" t="s">
        <v>350</v>
      </c>
      <c r="M97" s="170" t="s">
        <v>490</v>
      </c>
      <c r="N97" s="137" t="s">
        <v>491</v>
      </c>
      <c r="O97" s="121"/>
    </row>
    <row r="98" s="22" customFormat="1" ht="76" customHeight="1" spans="1:15">
      <c r="A98" s="44">
        <v>7</v>
      </c>
      <c r="B98" s="78" t="s">
        <v>500</v>
      </c>
      <c r="C98" s="157" t="s">
        <v>20</v>
      </c>
      <c r="D98" s="58" t="s">
        <v>124</v>
      </c>
      <c r="E98" s="77" t="s">
        <v>482</v>
      </c>
      <c r="F98" s="78" t="s">
        <v>501</v>
      </c>
      <c r="G98" s="95">
        <v>30</v>
      </c>
      <c r="H98" s="95">
        <v>30</v>
      </c>
      <c r="I98" s="56" t="s">
        <v>502</v>
      </c>
      <c r="J98" s="58" t="s">
        <v>35</v>
      </c>
      <c r="K98" s="58" t="s">
        <v>485</v>
      </c>
      <c r="L98" s="77" t="s">
        <v>350</v>
      </c>
      <c r="M98" s="58" t="s">
        <v>503</v>
      </c>
      <c r="N98" s="58">
        <v>13595077696</v>
      </c>
      <c r="O98" s="58"/>
    </row>
    <row r="99" ht="14" customHeight="1"/>
  </sheetData>
  <autoFilter ref="A4:O98">
    <extLst/>
  </autoFilter>
  <mergeCells count="16">
    <mergeCell ref="A2:N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conditionalFormatting sqref="B37:B42">
    <cfRule type="duplicateValues" dxfId="0" priority="1"/>
  </conditionalFormatting>
  <printOptions horizontalCentered="1"/>
  <pageMargins left="0.471527777777778" right="0.471527777777778" top="0.668055555555556" bottom="0.55" header="0.235416666666667" footer="0.354166666666667"/>
  <pageSetup paperSize="9" scale="73"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贵州省2018年拟向民间资本推介重点领域项目表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2018-01-09T06:20:00Z</dcterms:created>
  <dcterms:modified xsi:type="dcterms:W3CDTF">2018-09-10T08:52:32Z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